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OKUN\Desktop\20230120挂网\"/>
    </mc:Choice>
  </mc:AlternateContent>
  <xr:revisionPtr revIDLastSave="0" documentId="8_{13D51107-9036-4E56-B5AD-108919C5C4E1}" xr6:coauthVersionLast="47" xr6:coauthVersionMax="47" xr10:uidLastSave="{00000000-0000-0000-0000-000000000000}"/>
  <bookViews>
    <workbookView xWindow="-120" yWindow="-120" windowWidth="28110" windowHeight="16440" xr2:uid="{D7C68665-A1D1-4D6C-B403-0DDE9D0CE8CA}"/>
  </bookViews>
  <sheets>
    <sheet name="表一2022年收入执行情况表" sheetId="1" r:id="rId1"/>
  </sheets>
  <definedNames>
    <definedName name="_xlnm.Print_Area" localSheetId="0">表一2022年收入执行情况表!$A$1:$G$34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 s="1"/>
  <c r="F32" i="1"/>
  <c r="F31" i="1"/>
  <c r="G31" i="1" s="1"/>
  <c r="G30" i="1"/>
  <c r="F30" i="1"/>
  <c r="E29" i="1"/>
  <c r="F29" i="1" s="1"/>
  <c r="G29" i="1" s="1"/>
  <c r="G28" i="1"/>
  <c r="F28" i="1"/>
  <c r="G27" i="1"/>
  <c r="F27" i="1"/>
  <c r="D27" i="1"/>
  <c r="F26" i="1"/>
  <c r="F24" i="1" s="1"/>
  <c r="G24" i="1" s="1"/>
  <c r="D26" i="1"/>
  <c r="G25" i="1"/>
  <c r="F25" i="1"/>
  <c r="D25" i="1"/>
  <c r="E24" i="1"/>
  <c r="C24" i="1"/>
  <c r="D24" i="1" s="1"/>
  <c r="B24" i="1"/>
  <c r="F23" i="1"/>
  <c r="G23" i="1" s="1"/>
  <c r="D23" i="1"/>
  <c r="F22" i="1"/>
  <c r="D22" i="1"/>
  <c r="F21" i="1"/>
  <c r="G21" i="1" s="1"/>
  <c r="D21" i="1"/>
  <c r="F20" i="1"/>
  <c r="G20" i="1" s="1"/>
  <c r="D20" i="1"/>
  <c r="E19" i="1"/>
  <c r="D19" i="1"/>
  <c r="C19" i="1"/>
  <c r="B19" i="1"/>
  <c r="G18" i="1"/>
  <c r="F18" i="1"/>
  <c r="D18" i="1"/>
  <c r="F17" i="1"/>
  <c r="G17" i="1" s="1"/>
  <c r="D17" i="1"/>
  <c r="G16" i="1"/>
  <c r="F16" i="1"/>
  <c r="D16" i="1"/>
  <c r="G15" i="1"/>
  <c r="F15" i="1"/>
  <c r="D15" i="1"/>
  <c r="F14" i="1"/>
  <c r="G14" i="1" s="1"/>
  <c r="E14" i="1"/>
  <c r="C14" i="1"/>
  <c r="D14" i="1" s="1"/>
  <c r="B14" i="1"/>
  <c r="G13" i="1"/>
  <c r="F13" i="1"/>
  <c r="D13" i="1"/>
  <c r="G12" i="1"/>
  <c r="F12" i="1"/>
  <c r="F7" i="1" s="1"/>
  <c r="G7" i="1" s="1"/>
  <c r="D12" i="1"/>
  <c r="F11" i="1"/>
  <c r="G11" i="1" s="1"/>
  <c r="D11" i="1"/>
  <c r="F10" i="1"/>
  <c r="F9" i="1" s="1"/>
  <c r="D10" i="1"/>
  <c r="E9" i="1"/>
  <c r="E4" i="1" s="1"/>
  <c r="D9" i="1"/>
  <c r="C9" i="1"/>
  <c r="B9" i="1"/>
  <c r="F8" i="1"/>
  <c r="G8" i="1" s="1"/>
  <c r="E8" i="1"/>
  <c r="C8" i="1"/>
  <c r="D8" i="1" s="1"/>
  <c r="B8" i="1"/>
  <c r="E7" i="1"/>
  <c r="D7" i="1"/>
  <c r="C7" i="1"/>
  <c r="B7" i="1"/>
  <c r="F6" i="1"/>
  <c r="G6" i="1" s="1"/>
  <c r="E6" i="1"/>
  <c r="C6" i="1"/>
  <c r="D6" i="1" s="1"/>
  <c r="B6" i="1"/>
  <c r="E5" i="1"/>
  <c r="D5" i="1"/>
  <c r="C5" i="1"/>
  <c r="B5" i="1"/>
  <c r="C4" i="1"/>
  <c r="D4" i="1" s="1"/>
  <c r="B4" i="1"/>
  <c r="G9" i="1" l="1"/>
  <c r="G10" i="1"/>
  <c r="F19" i="1"/>
  <c r="G19" i="1" s="1"/>
  <c r="G26" i="1"/>
  <c r="F5" i="1"/>
  <c r="G5" i="1" s="1"/>
  <c r="F4" i="1" l="1"/>
  <c r="G4" i="1" s="1"/>
</calcChain>
</file>

<file path=xl/sharedStrings.xml><?xml version="1.0" encoding="utf-8"?>
<sst xmlns="http://schemas.openxmlformats.org/spreadsheetml/2006/main" count="41" uniqueCount="21">
  <si>
    <t>2022年乌鲁木齐市社会保险基金预算收入执行情况表</t>
    <phoneticPr fontId="3" type="noConversion"/>
  </si>
  <si>
    <t>附表一：</t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</si>
  <si>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</si>
  <si>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       </t>
    </r>
    <r>
      <rPr>
        <b/>
        <sz val="12"/>
        <rFont val="宋体"/>
        <family val="3"/>
        <charset val="134"/>
      </rPr>
      <t>目</t>
    </r>
  </si>
  <si>
    <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调整</t>
    </r>
    <r>
      <rPr>
        <b/>
        <sz val="12"/>
        <rFont val="宋体"/>
        <family val="3"/>
        <charset val="134"/>
      </rPr>
      <t>预算数</t>
    </r>
  </si>
  <si>
    <r>
      <t>2022</t>
    </r>
    <r>
      <rPr>
        <b/>
        <sz val="12"/>
        <rFont val="宋体"/>
        <family val="3"/>
        <charset val="134"/>
      </rPr>
      <t>年预计执行数</t>
    </r>
  </si>
  <si>
    <r>
      <rPr>
        <b/>
        <sz val="12"/>
        <rFont val="宋体"/>
        <family val="3"/>
        <charset val="134"/>
      </rPr>
      <t>为</t>
    </r>
    <r>
      <rPr>
        <b/>
        <sz val="12"/>
        <rFont val="宋体"/>
        <family val="3"/>
        <charset val="134"/>
      </rPr>
      <t>调整</t>
    </r>
    <r>
      <rPr>
        <b/>
        <sz val="12"/>
        <rFont val="宋体"/>
        <family val="3"/>
        <charset val="134"/>
      </rPr>
      <t>预算数</t>
    </r>
    <r>
      <rPr>
        <b/>
        <sz val="12"/>
        <rFont val="Times New Roman"/>
        <family val="1"/>
      </rPr>
      <t>%</t>
    </r>
  </si>
  <si>
    <t>上年完成数</t>
  </si>
  <si>
    <t>较上年增减额</t>
  </si>
  <si>
    <t>较上年增减%</t>
  </si>
  <si>
    <t>乌鲁木齐市社会保险基金收入合计</t>
  </si>
  <si>
    <t xml:space="preserve">    其中：保险费收入</t>
  </si>
  <si>
    <t xml:space="preserve">          利息收入</t>
  </si>
  <si>
    <t xml:space="preserve">          财政补贴收入</t>
  </si>
  <si>
    <t xml:space="preserve">          其他收入</t>
  </si>
  <si>
    <t>一、机关事业单位基本养老保险基金收入</t>
  </si>
  <si>
    <t>二、城乡居民基本养老保险基金收入</t>
  </si>
  <si>
    <t>三、职工基本医疗保险基金收入（含生育保险）</t>
  </si>
  <si>
    <t>四、城乡居民基本医疗保险基金收入</t>
  </si>
  <si>
    <t>五、失业保险基金收入</t>
  </si>
  <si>
    <t>注：失业保险基金于2022年1月1日起实施自治区统筹管理，2022年预算统一在自治区本级编制，各地不再编制预算。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</si>
</sst>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#,##0.0_ "/>
    <numFmt numFmtId="178" formatCode="0_);[Red]\(0\)"/>
  </numFmts>
  <fonts count="11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_GBK"/>
      <family val="4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176" fontId="8" fillId="0" borderId="7" xfId="1" applyNumberFormat="1" applyFont="1" applyFill="1" applyBorder="1" applyAlignment="1" applyProtection="1">
      <alignment horizontal="right" vertical="center" wrapText="1"/>
    </xf>
    <xf numFmtId="177" fontId="9" fillId="0" borderId="7" xfId="1" applyNumberFormat="1" applyFont="1" applyFill="1" applyBorder="1" applyAlignment="1">
      <alignment horizontal="right" vertical="center" wrapText="1"/>
    </xf>
    <xf numFmtId="176" fontId="8" fillId="0" borderId="8" xfId="1" applyNumberFormat="1" applyFont="1" applyFill="1" applyBorder="1" applyAlignment="1" applyProtection="1">
      <alignment horizontal="right" vertical="center" wrapText="1"/>
    </xf>
    <xf numFmtId="177" fontId="8" fillId="0" borderId="9" xfId="1" applyNumberFormat="1" applyFont="1" applyFill="1" applyBorder="1" applyAlignment="1" applyProtection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178" fontId="8" fillId="0" borderId="6" xfId="0" applyNumberFormat="1" applyFont="1" applyBorder="1" applyAlignment="1">
      <alignment horizontal="left" vertical="center" wrapText="1"/>
    </xf>
    <xf numFmtId="176" fontId="10" fillId="0" borderId="7" xfId="1" applyNumberFormat="1" applyFont="1" applyFill="1" applyBorder="1" applyAlignment="1">
      <alignment horizontal="right" vertical="center" wrapText="1"/>
    </xf>
    <xf numFmtId="176" fontId="10" fillId="0" borderId="8" xfId="1" applyNumberFormat="1" applyFont="1" applyFill="1" applyBorder="1" applyAlignment="1">
      <alignment horizontal="right" vertical="center" wrapText="1"/>
    </xf>
    <xf numFmtId="176" fontId="10" fillId="2" borderId="7" xfId="1" applyNumberFormat="1" applyFont="1" applyFill="1" applyBorder="1" applyAlignment="1">
      <alignment horizontal="right" vertical="center" wrapText="1"/>
    </xf>
    <xf numFmtId="176" fontId="10" fillId="2" borderId="8" xfId="1" applyNumberFormat="1" applyFont="1" applyFill="1" applyBorder="1" applyAlignment="1">
      <alignment horizontal="right" vertical="center" wrapText="1"/>
    </xf>
    <xf numFmtId="176" fontId="10" fillId="2" borderId="10" xfId="1" applyNumberFormat="1" applyFont="1" applyFill="1" applyBorder="1" applyAlignment="1">
      <alignment horizontal="right" vertical="center" wrapText="1"/>
    </xf>
    <xf numFmtId="176" fontId="10" fillId="0" borderId="10" xfId="1" applyNumberFormat="1" applyFont="1" applyFill="1" applyBorder="1" applyAlignment="1">
      <alignment horizontal="right" vertical="center" wrapText="1"/>
    </xf>
    <xf numFmtId="176" fontId="9" fillId="0" borderId="7" xfId="1" applyNumberFormat="1" applyFont="1" applyFill="1" applyBorder="1" applyAlignment="1">
      <alignment vertical="center" wrapText="1"/>
    </xf>
    <xf numFmtId="176" fontId="9" fillId="0" borderId="8" xfId="1" applyNumberFormat="1" applyFont="1" applyFill="1" applyBorder="1" applyAlignment="1">
      <alignment vertical="center" wrapText="1"/>
    </xf>
    <xf numFmtId="178" fontId="8" fillId="0" borderId="11" xfId="0" applyNumberFormat="1" applyFont="1" applyBorder="1" applyAlignment="1">
      <alignment horizontal="left" vertical="center" wrapText="1"/>
    </xf>
    <xf numFmtId="176" fontId="10" fillId="0" borderId="12" xfId="1" applyNumberFormat="1" applyFont="1" applyFill="1" applyBorder="1" applyAlignment="1">
      <alignment horizontal="right" vertical="center" wrapText="1"/>
    </xf>
    <xf numFmtId="177" fontId="9" fillId="0" borderId="12" xfId="1" applyNumberFormat="1" applyFont="1" applyFill="1" applyBorder="1" applyAlignment="1">
      <alignment horizontal="right" vertical="center" wrapText="1"/>
    </xf>
    <xf numFmtId="177" fontId="8" fillId="0" borderId="13" xfId="1" applyNumberFormat="1" applyFont="1" applyFill="1" applyBorder="1" applyAlignment="1" applyProtection="1">
      <alignment horizontal="right" vertical="center" wrapText="1"/>
    </xf>
    <xf numFmtId="43" fontId="0" fillId="0" borderId="0" xfId="0" applyNumberForma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9D83-2025-4350-825F-7AFEA81132DA}">
  <sheetPr>
    <pageSetUpPr fitToPage="1"/>
  </sheetPr>
  <dimension ref="A1:G37"/>
  <sheetViews>
    <sheetView tabSelected="1" workbookViewId="0">
      <pane xSplit="1" ySplit="3" topLeftCell="B4" activePane="bottomRight" state="frozen"/>
      <selection pane="topRight"/>
      <selection pane="bottomLeft"/>
      <selection pane="bottomRight" sqref="A1:G1"/>
    </sheetView>
  </sheetViews>
  <sheetFormatPr defaultColWidth="52.625" defaultRowHeight="14.25" x14ac:dyDescent="0.15"/>
  <cols>
    <col min="1" max="1" width="45.625" customWidth="1"/>
    <col min="2" max="2" width="19" customWidth="1"/>
    <col min="3" max="7" width="19" style="5" customWidth="1"/>
    <col min="257" max="257" width="45.625" customWidth="1"/>
    <col min="258" max="263" width="19" customWidth="1"/>
    <col min="513" max="513" width="45.625" customWidth="1"/>
    <col min="514" max="519" width="19" customWidth="1"/>
    <col min="769" max="769" width="45.625" customWidth="1"/>
    <col min="770" max="775" width="19" customWidth="1"/>
    <col min="1025" max="1025" width="45.625" customWidth="1"/>
    <col min="1026" max="1031" width="19" customWidth="1"/>
    <col min="1281" max="1281" width="45.625" customWidth="1"/>
    <col min="1282" max="1287" width="19" customWidth="1"/>
    <col min="1537" max="1537" width="45.625" customWidth="1"/>
    <col min="1538" max="1543" width="19" customWidth="1"/>
    <col min="1793" max="1793" width="45.625" customWidth="1"/>
    <col min="1794" max="1799" width="19" customWidth="1"/>
    <col min="2049" max="2049" width="45.625" customWidth="1"/>
    <col min="2050" max="2055" width="19" customWidth="1"/>
    <col min="2305" max="2305" width="45.625" customWidth="1"/>
    <col min="2306" max="2311" width="19" customWidth="1"/>
    <col min="2561" max="2561" width="45.625" customWidth="1"/>
    <col min="2562" max="2567" width="19" customWidth="1"/>
    <col min="2817" max="2817" width="45.625" customWidth="1"/>
    <col min="2818" max="2823" width="19" customWidth="1"/>
    <col min="3073" max="3073" width="45.625" customWidth="1"/>
    <col min="3074" max="3079" width="19" customWidth="1"/>
    <col min="3329" max="3329" width="45.625" customWidth="1"/>
    <col min="3330" max="3335" width="19" customWidth="1"/>
    <col min="3585" max="3585" width="45.625" customWidth="1"/>
    <col min="3586" max="3591" width="19" customWidth="1"/>
    <col min="3841" max="3841" width="45.625" customWidth="1"/>
    <col min="3842" max="3847" width="19" customWidth="1"/>
    <col min="4097" max="4097" width="45.625" customWidth="1"/>
    <col min="4098" max="4103" width="19" customWidth="1"/>
    <col min="4353" max="4353" width="45.625" customWidth="1"/>
    <col min="4354" max="4359" width="19" customWidth="1"/>
    <col min="4609" max="4609" width="45.625" customWidth="1"/>
    <col min="4610" max="4615" width="19" customWidth="1"/>
    <col min="4865" max="4865" width="45.625" customWidth="1"/>
    <col min="4866" max="4871" width="19" customWidth="1"/>
    <col min="5121" max="5121" width="45.625" customWidth="1"/>
    <col min="5122" max="5127" width="19" customWidth="1"/>
    <col min="5377" max="5377" width="45.625" customWidth="1"/>
    <col min="5378" max="5383" width="19" customWidth="1"/>
    <col min="5633" max="5633" width="45.625" customWidth="1"/>
    <col min="5634" max="5639" width="19" customWidth="1"/>
    <col min="5889" max="5889" width="45.625" customWidth="1"/>
    <col min="5890" max="5895" width="19" customWidth="1"/>
    <col min="6145" max="6145" width="45.625" customWidth="1"/>
    <col min="6146" max="6151" width="19" customWidth="1"/>
    <col min="6401" max="6401" width="45.625" customWidth="1"/>
    <col min="6402" max="6407" width="19" customWidth="1"/>
    <col min="6657" max="6657" width="45.625" customWidth="1"/>
    <col min="6658" max="6663" width="19" customWidth="1"/>
    <col min="6913" max="6913" width="45.625" customWidth="1"/>
    <col min="6914" max="6919" width="19" customWidth="1"/>
    <col min="7169" max="7169" width="45.625" customWidth="1"/>
    <col min="7170" max="7175" width="19" customWidth="1"/>
    <col min="7425" max="7425" width="45.625" customWidth="1"/>
    <col min="7426" max="7431" width="19" customWidth="1"/>
    <col min="7681" max="7681" width="45.625" customWidth="1"/>
    <col min="7682" max="7687" width="19" customWidth="1"/>
    <col min="7937" max="7937" width="45.625" customWidth="1"/>
    <col min="7938" max="7943" width="19" customWidth="1"/>
    <col min="8193" max="8193" width="45.625" customWidth="1"/>
    <col min="8194" max="8199" width="19" customWidth="1"/>
    <col min="8449" max="8449" width="45.625" customWidth="1"/>
    <col min="8450" max="8455" width="19" customWidth="1"/>
    <col min="8705" max="8705" width="45.625" customWidth="1"/>
    <col min="8706" max="8711" width="19" customWidth="1"/>
    <col min="8961" max="8961" width="45.625" customWidth="1"/>
    <col min="8962" max="8967" width="19" customWidth="1"/>
    <col min="9217" max="9217" width="45.625" customWidth="1"/>
    <col min="9218" max="9223" width="19" customWidth="1"/>
    <col min="9473" max="9473" width="45.625" customWidth="1"/>
    <col min="9474" max="9479" width="19" customWidth="1"/>
    <col min="9729" max="9729" width="45.625" customWidth="1"/>
    <col min="9730" max="9735" width="19" customWidth="1"/>
    <col min="9985" max="9985" width="45.625" customWidth="1"/>
    <col min="9986" max="9991" width="19" customWidth="1"/>
    <col min="10241" max="10241" width="45.625" customWidth="1"/>
    <col min="10242" max="10247" width="19" customWidth="1"/>
    <col min="10497" max="10497" width="45.625" customWidth="1"/>
    <col min="10498" max="10503" width="19" customWidth="1"/>
    <col min="10753" max="10753" width="45.625" customWidth="1"/>
    <col min="10754" max="10759" width="19" customWidth="1"/>
    <col min="11009" max="11009" width="45.625" customWidth="1"/>
    <col min="11010" max="11015" width="19" customWidth="1"/>
    <col min="11265" max="11265" width="45.625" customWidth="1"/>
    <col min="11266" max="11271" width="19" customWidth="1"/>
    <col min="11521" max="11521" width="45.625" customWidth="1"/>
    <col min="11522" max="11527" width="19" customWidth="1"/>
    <col min="11777" max="11777" width="45.625" customWidth="1"/>
    <col min="11778" max="11783" width="19" customWidth="1"/>
    <col min="12033" max="12033" width="45.625" customWidth="1"/>
    <col min="12034" max="12039" width="19" customWidth="1"/>
    <col min="12289" max="12289" width="45.625" customWidth="1"/>
    <col min="12290" max="12295" width="19" customWidth="1"/>
    <col min="12545" max="12545" width="45.625" customWidth="1"/>
    <col min="12546" max="12551" width="19" customWidth="1"/>
    <col min="12801" max="12801" width="45.625" customWidth="1"/>
    <col min="12802" max="12807" width="19" customWidth="1"/>
    <col min="13057" max="13057" width="45.625" customWidth="1"/>
    <col min="13058" max="13063" width="19" customWidth="1"/>
    <col min="13313" max="13313" width="45.625" customWidth="1"/>
    <col min="13314" max="13319" width="19" customWidth="1"/>
    <col min="13569" max="13569" width="45.625" customWidth="1"/>
    <col min="13570" max="13575" width="19" customWidth="1"/>
    <col min="13825" max="13825" width="45.625" customWidth="1"/>
    <col min="13826" max="13831" width="19" customWidth="1"/>
    <col min="14081" max="14081" width="45.625" customWidth="1"/>
    <col min="14082" max="14087" width="19" customWidth="1"/>
    <col min="14337" max="14337" width="45.625" customWidth="1"/>
    <col min="14338" max="14343" width="19" customWidth="1"/>
    <col min="14593" max="14593" width="45.625" customWidth="1"/>
    <col min="14594" max="14599" width="19" customWidth="1"/>
    <col min="14849" max="14849" width="45.625" customWidth="1"/>
    <col min="14850" max="14855" width="19" customWidth="1"/>
    <col min="15105" max="15105" width="45.625" customWidth="1"/>
    <col min="15106" max="15111" width="19" customWidth="1"/>
    <col min="15361" max="15361" width="45.625" customWidth="1"/>
    <col min="15362" max="15367" width="19" customWidth="1"/>
    <col min="15617" max="15617" width="45.625" customWidth="1"/>
    <col min="15618" max="15623" width="19" customWidth="1"/>
    <col min="15873" max="15873" width="45.625" customWidth="1"/>
    <col min="15874" max="15879" width="19" customWidth="1"/>
    <col min="16129" max="16129" width="45.625" customWidth="1"/>
    <col min="16130" max="16135" width="19" customWidth="1"/>
  </cols>
  <sheetData>
    <row r="1" spans="1:7" ht="33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s="2" customFormat="1" ht="27.75" customHeight="1" thickBot="1" x14ac:dyDescent="0.2">
      <c r="A2" t="s">
        <v>1</v>
      </c>
      <c r="C2" s="3"/>
      <c r="D2" s="4"/>
      <c r="E2" s="3"/>
      <c r="F2" s="5" t="s">
        <v>2</v>
      </c>
      <c r="G2" s="3"/>
    </row>
    <row r="3" spans="1:7" s="11" customFormat="1" ht="50.25" customHeight="1" x14ac:dyDescent="0.15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9" t="s">
        <v>8</v>
      </c>
      <c r="G3" s="10" t="s">
        <v>9</v>
      </c>
    </row>
    <row r="4" spans="1:7" ht="17.25" customHeight="1" x14ac:dyDescent="0.15">
      <c r="A4" s="12" t="s">
        <v>10</v>
      </c>
      <c r="B4" s="13">
        <f t="shared" ref="B4:C8" si="0">B9+B14+B19+B24</f>
        <v>1276946</v>
      </c>
      <c r="C4" s="13">
        <f t="shared" si="0"/>
        <v>1322051</v>
      </c>
      <c r="D4" s="14">
        <f>C4/B4*100</f>
        <v>103.53225586673203</v>
      </c>
      <c r="E4" s="15">
        <f t="shared" ref="E4:F8" si="1">E9+E14+E19+E24+E29</f>
        <v>1479798</v>
      </c>
      <c r="F4" s="15">
        <f t="shared" si="1"/>
        <v>-157747</v>
      </c>
      <c r="G4" s="16">
        <f>F4/E4*100</f>
        <v>-10.6600360319449</v>
      </c>
    </row>
    <row r="5" spans="1:7" ht="17.25" customHeight="1" x14ac:dyDescent="0.15">
      <c r="A5" s="17" t="s">
        <v>11</v>
      </c>
      <c r="B5" s="13">
        <f t="shared" si="0"/>
        <v>965172</v>
      </c>
      <c r="C5" s="13">
        <f t="shared" si="0"/>
        <v>981693</v>
      </c>
      <c r="D5" s="14">
        <f>C5/B5*100</f>
        <v>101.71171563203242</v>
      </c>
      <c r="E5" s="15">
        <f t="shared" si="1"/>
        <v>1110863</v>
      </c>
      <c r="F5" s="15">
        <f t="shared" si="1"/>
        <v>-129170</v>
      </c>
      <c r="G5" s="16">
        <f t="shared" ref="G5:G33" si="2">F5/E5*100</f>
        <v>-11.627896509290526</v>
      </c>
    </row>
    <row r="6" spans="1:7" ht="17.25" customHeight="1" x14ac:dyDescent="0.15">
      <c r="A6" s="17" t="s">
        <v>12</v>
      </c>
      <c r="B6" s="13">
        <f t="shared" si="0"/>
        <v>37093</v>
      </c>
      <c r="C6" s="13">
        <f t="shared" si="0"/>
        <v>39007</v>
      </c>
      <c r="D6" s="14">
        <f t="shared" ref="D6:D27" si="3">C6/B6*100</f>
        <v>105.16000323511174</v>
      </c>
      <c r="E6" s="15">
        <f t="shared" si="1"/>
        <v>35063</v>
      </c>
      <c r="F6" s="15">
        <f t="shared" si="1"/>
        <v>3944</v>
      </c>
      <c r="G6" s="16">
        <f t="shared" si="2"/>
        <v>11.2483244445712</v>
      </c>
    </row>
    <row r="7" spans="1:7" ht="17.25" customHeight="1" x14ac:dyDescent="0.15">
      <c r="A7" s="17" t="s">
        <v>13</v>
      </c>
      <c r="B7" s="13">
        <f t="shared" si="0"/>
        <v>265082</v>
      </c>
      <c r="C7" s="13">
        <f t="shared" si="0"/>
        <v>263563</v>
      </c>
      <c r="D7" s="14">
        <f t="shared" si="3"/>
        <v>99.426969767845421</v>
      </c>
      <c r="E7" s="15">
        <f t="shared" si="1"/>
        <v>223195</v>
      </c>
      <c r="F7" s="15">
        <f t="shared" si="1"/>
        <v>40368</v>
      </c>
      <c r="G7" s="16">
        <f t="shared" si="2"/>
        <v>18.086426667264053</v>
      </c>
    </row>
    <row r="8" spans="1:7" ht="17.25" customHeight="1" x14ac:dyDescent="0.15">
      <c r="A8" s="17" t="s">
        <v>14</v>
      </c>
      <c r="B8" s="13">
        <f t="shared" si="0"/>
        <v>9599</v>
      </c>
      <c r="C8" s="13">
        <f t="shared" si="0"/>
        <v>37788</v>
      </c>
      <c r="D8" s="14">
        <f t="shared" si="3"/>
        <v>393.66600687571622</v>
      </c>
      <c r="E8" s="15">
        <f t="shared" si="1"/>
        <v>110677</v>
      </c>
      <c r="F8" s="15">
        <f t="shared" si="1"/>
        <v>-72889</v>
      </c>
      <c r="G8" s="16">
        <f t="shared" si="2"/>
        <v>-65.857404880869552</v>
      </c>
    </row>
    <row r="9" spans="1:7" ht="21.75" customHeight="1" x14ac:dyDescent="0.15">
      <c r="A9" s="18" t="s">
        <v>15</v>
      </c>
      <c r="B9" s="19">
        <f>SUM(B10:B13)</f>
        <v>371697</v>
      </c>
      <c r="C9" s="19">
        <f>SUM(C10:C13)</f>
        <v>388380</v>
      </c>
      <c r="D9" s="14">
        <f t="shared" si="3"/>
        <v>104.48833323917061</v>
      </c>
      <c r="E9" s="20">
        <f>SUM(E10:E13)</f>
        <v>404283</v>
      </c>
      <c r="F9" s="20">
        <f>SUM(F10:F13)</f>
        <v>-15903</v>
      </c>
      <c r="G9" s="16">
        <f t="shared" si="2"/>
        <v>-3.9336306498170832</v>
      </c>
    </row>
    <row r="10" spans="1:7" ht="17.25" customHeight="1" x14ac:dyDescent="0.15">
      <c r="A10" s="18" t="s">
        <v>11</v>
      </c>
      <c r="B10" s="19">
        <v>184558</v>
      </c>
      <c r="C10" s="21">
        <v>201132</v>
      </c>
      <c r="D10" s="14">
        <f t="shared" si="3"/>
        <v>108.98037473314621</v>
      </c>
      <c r="E10" s="22">
        <v>171176</v>
      </c>
      <c r="F10" s="23">
        <f>C10-E10</f>
        <v>29956</v>
      </c>
      <c r="G10" s="16">
        <f t="shared" si="2"/>
        <v>17.500116838809181</v>
      </c>
    </row>
    <row r="11" spans="1:7" ht="17.25" customHeight="1" x14ac:dyDescent="0.15">
      <c r="A11" s="18" t="s">
        <v>12</v>
      </c>
      <c r="B11" s="19">
        <v>1550</v>
      </c>
      <c r="C11" s="21">
        <v>1260</v>
      </c>
      <c r="D11" s="14">
        <f t="shared" si="3"/>
        <v>81.290322580645153</v>
      </c>
      <c r="E11" s="22">
        <v>881</v>
      </c>
      <c r="F11" s="23">
        <f>C11-E11</f>
        <v>379</v>
      </c>
      <c r="G11" s="16">
        <f t="shared" si="2"/>
        <v>43.019296254256531</v>
      </c>
    </row>
    <row r="12" spans="1:7" ht="17.25" customHeight="1" x14ac:dyDescent="0.15">
      <c r="A12" s="18" t="s">
        <v>13</v>
      </c>
      <c r="B12" s="19">
        <v>180029</v>
      </c>
      <c r="C12" s="21">
        <v>180029</v>
      </c>
      <c r="D12" s="14">
        <f t="shared" si="3"/>
        <v>100</v>
      </c>
      <c r="E12" s="22">
        <v>141254</v>
      </c>
      <c r="F12" s="23">
        <f>C12-E12</f>
        <v>38775</v>
      </c>
      <c r="G12" s="16">
        <f t="shared" si="2"/>
        <v>27.45055007291829</v>
      </c>
    </row>
    <row r="13" spans="1:7" ht="17.25" customHeight="1" x14ac:dyDescent="0.15">
      <c r="A13" s="18" t="s">
        <v>14</v>
      </c>
      <c r="B13" s="19">
        <v>5560</v>
      </c>
      <c r="C13" s="21">
        <v>5959</v>
      </c>
      <c r="D13" s="14">
        <f t="shared" si="3"/>
        <v>107.17625899280576</v>
      </c>
      <c r="E13" s="22">
        <v>90972</v>
      </c>
      <c r="F13" s="23">
        <f>C13-E13</f>
        <v>-85013</v>
      </c>
      <c r="G13" s="16">
        <f t="shared" si="2"/>
        <v>-93.449632854064987</v>
      </c>
    </row>
    <row r="14" spans="1:7" ht="17.25" customHeight="1" x14ac:dyDescent="0.15">
      <c r="A14" s="18" t="s">
        <v>16</v>
      </c>
      <c r="B14" s="19">
        <f>SUM(B15:B18)</f>
        <v>26249</v>
      </c>
      <c r="C14" s="19">
        <f>SUM(C15:C18)</f>
        <v>54618</v>
      </c>
      <c r="D14" s="14">
        <f t="shared" si="3"/>
        <v>208.07649815231056</v>
      </c>
      <c r="E14" s="20">
        <f>SUM(E15:E18)</f>
        <v>30651</v>
      </c>
      <c r="F14" s="20">
        <f>SUM(F15:F18)</f>
        <v>23967</v>
      </c>
      <c r="G14" s="16">
        <f t="shared" si="2"/>
        <v>78.193207399432325</v>
      </c>
    </row>
    <row r="15" spans="1:7" ht="17.25" customHeight="1" x14ac:dyDescent="0.15">
      <c r="A15" s="18" t="s">
        <v>11</v>
      </c>
      <c r="B15" s="19">
        <v>4433</v>
      </c>
      <c r="C15" s="21">
        <v>4209</v>
      </c>
      <c r="D15" s="14">
        <f t="shared" si="3"/>
        <v>94.946988495375592</v>
      </c>
      <c r="E15" s="22">
        <v>4865</v>
      </c>
      <c r="F15" s="23">
        <f>C15-E15</f>
        <v>-656</v>
      </c>
      <c r="G15" s="16">
        <f t="shared" si="2"/>
        <v>-13.484069886947585</v>
      </c>
    </row>
    <row r="16" spans="1:7" ht="17.25" customHeight="1" x14ac:dyDescent="0.15">
      <c r="A16" s="18" t="s">
        <v>12</v>
      </c>
      <c r="B16" s="19">
        <v>380</v>
      </c>
      <c r="C16" s="19">
        <v>677</v>
      </c>
      <c r="D16" s="14">
        <f t="shared" si="3"/>
        <v>178.15789473684211</v>
      </c>
      <c r="E16" s="20">
        <v>636</v>
      </c>
      <c r="F16" s="23">
        <f>C16-E16</f>
        <v>41</v>
      </c>
      <c r="G16" s="16">
        <f t="shared" si="2"/>
        <v>6.4465408805031448</v>
      </c>
    </row>
    <row r="17" spans="1:7" ht="17.25" customHeight="1" x14ac:dyDescent="0.15">
      <c r="A17" s="18" t="s">
        <v>13</v>
      </c>
      <c r="B17" s="19">
        <v>20398</v>
      </c>
      <c r="C17" s="21">
        <v>20903</v>
      </c>
      <c r="D17" s="14">
        <f t="shared" si="3"/>
        <v>102.47573291499165</v>
      </c>
      <c r="E17" s="22">
        <v>19875</v>
      </c>
      <c r="F17" s="23">
        <f>C17-E17</f>
        <v>1028</v>
      </c>
      <c r="G17" s="16">
        <f t="shared" si="2"/>
        <v>5.172327044025157</v>
      </c>
    </row>
    <row r="18" spans="1:7" ht="17.25" customHeight="1" x14ac:dyDescent="0.15">
      <c r="A18" s="18" t="s">
        <v>14</v>
      </c>
      <c r="B18" s="19">
        <v>1038</v>
      </c>
      <c r="C18" s="21">
        <v>28829</v>
      </c>
      <c r="D18" s="14">
        <f t="shared" si="3"/>
        <v>2777.3603082851637</v>
      </c>
      <c r="E18" s="22">
        <v>5275</v>
      </c>
      <c r="F18" s="23">
        <f>C18-E18</f>
        <v>23554</v>
      </c>
      <c r="G18" s="16">
        <f t="shared" si="2"/>
        <v>446.521327014218</v>
      </c>
    </row>
    <row r="19" spans="1:7" ht="17.25" customHeight="1" x14ac:dyDescent="0.15">
      <c r="A19" s="18" t="s">
        <v>17</v>
      </c>
      <c r="B19" s="19">
        <f>SUM(B20:B23)</f>
        <v>777946</v>
      </c>
      <c r="C19" s="19">
        <f>SUM(C20:C23)</f>
        <v>778570</v>
      </c>
      <c r="D19" s="14">
        <f t="shared" si="3"/>
        <v>100.08021122288693</v>
      </c>
      <c r="E19" s="20">
        <f>SUM(E20:E23)</f>
        <v>875166</v>
      </c>
      <c r="F19" s="20">
        <f>SUM(F20:F23)</f>
        <v>-96596</v>
      </c>
      <c r="G19" s="16">
        <f t="shared" si="2"/>
        <v>-11.037448895409556</v>
      </c>
    </row>
    <row r="20" spans="1:7" ht="17.25" customHeight="1" x14ac:dyDescent="0.15">
      <c r="A20" s="18" t="s">
        <v>11</v>
      </c>
      <c r="B20" s="19">
        <v>739378</v>
      </c>
      <c r="C20" s="19">
        <v>739570</v>
      </c>
      <c r="D20" s="14">
        <f t="shared" si="3"/>
        <v>100.02596777291181</v>
      </c>
      <c r="E20" s="20">
        <v>832652</v>
      </c>
      <c r="F20" s="24">
        <f>C20-E20</f>
        <v>-93082</v>
      </c>
      <c r="G20" s="16">
        <f t="shared" si="2"/>
        <v>-11.178979933994034</v>
      </c>
    </row>
    <row r="21" spans="1:7" ht="17.25" customHeight="1" x14ac:dyDescent="0.15">
      <c r="A21" s="18" t="s">
        <v>12</v>
      </c>
      <c r="B21" s="19">
        <v>34093</v>
      </c>
      <c r="C21" s="19">
        <v>36000</v>
      </c>
      <c r="D21" s="14">
        <f t="shared" si="3"/>
        <v>105.59352359721936</v>
      </c>
      <c r="E21" s="20">
        <v>31241</v>
      </c>
      <c r="F21" s="24">
        <f>C21-E21</f>
        <v>4759</v>
      </c>
      <c r="G21" s="16">
        <f t="shared" si="2"/>
        <v>15.233187157901476</v>
      </c>
    </row>
    <row r="22" spans="1:7" ht="17.25" customHeight="1" x14ac:dyDescent="0.15">
      <c r="A22" s="18" t="s">
        <v>13</v>
      </c>
      <c r="B22" s="25">
        <v>1474</v>
      </c>
      <c r="C22" s="25"/>
      <c r="D22" s="14">
        <f t="shared" si="3"/>
        <v>0</v>
      </c>
      <c r="E22" s="26"/>
      <c r="F22" s="24">
        <f>C22-E22</f>
        <v>0</v>
      </c>
      <c r="G22" s="16"/>
    </row>
    <row r="23" spans="1:7" ht="17.25" customHeight="1" x14ac:dyDescent="0.15">
      <c r="A23" s="18" t="s">
        <v>14</v>
      </c>
      <c r="B23" s="25">
        <v>3001</v>
      </c>
      <c r="C23" s="25">
        <v>3000</v>
      </c>
      <c r="D23" s="14">
        <f t="shared" si="3"/>
        <v>99.966677774075308</v>
      </c>
      <c r="E23" s="26">
        <v>11273</v>
      </c>
      <c r="F23" s="24">
        <f>C23-E23</f>
        <v>-8273</v>
      </c>
      <c r="G23" s="16">
        <f t="shared" si="2"/>
        <v>-73.387740619178572</v>
      </c>
    </row>
    <row r="24" spans="1:7" ht="18" customHeight="1" x14ac:dyDescent="0.15">
      <c r="A24" s="18" t="s">
        <v>18</v>
      </c>
      <c r="B24" s="19">
        <f>SUM(B25:B28)</f>
        <v>101054</v>
      </c>
      <c r="C24" s="19">
        <f>SUM(C25:C28)</f>
        <v>100483</v>
      </c>
      <c r="D24" s="14">
        <f t="shared" si="3"/>
        <v>99.434955568310016</v>
      </c>
      <c r="E24" s="20">
        <f>SUM(E25:E28)</f>
        <v>102074</v>
      </c>
      <c r="F24" s="20">
        <f>SUM(F25:F28)</f>
        <v>-1591</v>
      </c>
      <c r="G24" s="16">
        <f t="shared" si="2"/>
        <v>-1.5586731195015382</v>
      </c>
    </row>
    <row r="25" spans="1:7" ht="17.25" customHeight="1" x14ac:dyDescent="0.15">
      <c r="A25" s="18" t="s">
        <v>11</v>
      </c>
      <c r="B25" s="19">
        <v>36803</v>
      </c>
      <c r="C25" s="19">
        <v>36782</v>
      </c>
      <c r="D25" s="14">
        <f t="shared" si="3"/>
        <v>99.94293943428525</v>
      </c>
      <c r="E25" s="20">
        <v>36270</v>
      </c>
      <c r="F25" s="24">
        <f t="shared" ref="F25:F33" si="4">C25-E25</f>
        <v>512</v>
      </c>
      <c r="G25" s="16">
        <f t="shared" si="2"/>
        <v>1.4116349600220568</v>
      </c>
    </row>
    <row r="26" spans="1:7" ht="17.25" customHeight="1" x14ac:dyDescent="0.15">
      <c r="A26" s="18" t="s">
        <v>12</v>
      </c>
      <c r="B26" s="19">
        <v>1070</v>
      </c>
      <c r="C26" s="19">
        <v>1070</v>
      </c>
      <c r="D26" s="14">
        <f t="shared" si="3"/>
        <v>100</v>
      </c>
      <c r="E26" s="20">
        <v>1357</v>
      </c>
      <c r="F26" s="24">
        <f t="shared" si="4"/>
        <v>-287</v>
      </c>
      <c r="G26" s="16">
        <f t="shared" si="2"/>
        <v>-21.149594694178333</v>
      </c>
    </row>
    <row r="27" spans="1:7" ht="17.25" customHeight="1" x14ac:dyDescent="0.15">
      <c r="A27" s="18" t="s">
        <v>13</v>
      </c>
      <c r="B27" s="19">
        <v>63181</v>
      </c>
      <c r="C27" s="19">
        <v>62631</v>
      </c>
      <c r="D27" s="14">
        <f t="shared" si="3"/>
        <v>99.129485130023269</v>
      </c>
      <c r="E27" s="20">
        <v>62066</v>
      </c>
      <c r="F27" s="24">
        <f t="shared" si="4"/>
        <v>565</v>
      </c>
      <c r="G27" s="16">
        <f t="shared" si="2"/>
        <v>0.91032127090516557</v>
      </c>
    </row>
    <row r="28" spans="1:7" ht="17.25" customHeight="1" x14ac:dyDescent="0.15">
      <c r="A28" s="18" t="s">
        <v>14</v>
      </c>
      <c r="B28" s="19"/>
      <c r="C28" s="19"/>
      <c r="D28" s="14"/>
      <c r="E28" s="19">
        <v>2381</v>
      </c>
      <c r="F28" s="19">
        <f t="shared" si="4"/>
        <v>-2381</v>
      </c>
      <c r="G28" s="16">
        <f t="shared" si="2"/>
        <v>-100</v>
      </c>
    </row>
    <row r="29" spans="1:7" ht="18" customHeight="1" x14ac:dyDescent="0.15">
      <c r="A29" s="18" t="s">
        <v>19</v>
      </c>
      <c r="B29" s="19"/>
      <c r="C29" s="19"/>
      <c r="D29" s="14"/>
      <c r="E29" s="20">
        <f>SUM(E30:E33)</f>
        <v>67624</v>
      </c>
      <c r="F29" s="20">
        <f t="shared" si="4"/>
        <v>-67624</v>
      </c>
      <c r="G29" s="16">
        <f t="shared" si="2"/>
        <v>-100</v>
      </c>
    </row>
    <row r="30" spans="1:7" ht="17.25" customHeight="1" x14ac:dyDescent="0.15">
      <c r="A30" s="18" t="s">
        <v>11</v>
      </c>
      <c r="B30" s="19"/>
      <c r="C30" s="19"/>
      <c r="D30" s="14"/>
      <c r="E30" s="20">
        <v>65900</v>
      </c>
      <c r="F30" s="24">
        <f t="shared" si="4"/>
        <v>-65900</v>
      </c>
      <c r="G30" s="16">
        <f t="shared" si="2"/>
        <v>-100</v>
      </c>
    </row>
    <row r="31" spans="1:7" ht="17.25" customHeight="1" x14ac:dyDescent="0.15">
      <c r="A31" s="18" t="s">
        <v>12</v>
      </c>
      <c r="B31" s="19"/>
      <c r="C31" s="19"/>
      <c r="D31" s="14"/>
      <c r="E31" s="20">
        <v>948</v>
      </c>
      <c r="F31" s="24">
        <f t="shared" si="4"/>
        <v>-948</v>
      </c>
      <c r="G31" s="16">
        <f t="shared" si="2"/>
        <v>-100</v>
      </c>
    </row>
    <row r="32" spans="1:7" ht="17.25" customHeight="1" x14ac:dyDescent="0.15">
      <c r="A32" s="18" t="s">
        <v>13</v>
      </c>
      <c r="B32" s="19"/>
      <c r="C32" s="19"/>
      <c r="D32" s="14"/>
      <c r="E32" s="20"/>
      <c r="F32" s="24">
        <f t="shared" si="4"/>
        <v>0</v>
      </c>
      <c r="G32" s="16"/>
    </row>
    <row r="33" spans="1:7" ht="17.25" customHeight="1" thickBot="1" x14ac:dyDescent="0.2">
      <c r="A33" s="27" t="s">
        <v>14</v>
      </c>
      <c r="B33" s="28"/>
      <c r="C33" s="28"/>
      <c r="D33" s="29"/>
      <c r="E33" s="28">
        <v>776</v>
      </c>
      <c r="F33" s="28">
        <f t="shared" si="4"/>
        <v>-776</v>
      </c>
      <c r="G33" s="30">
        <f t="shared" si="2"/>
        <v>-100</v>
      </c>
    </row>
    <row r="34" spans="1:7" ht="30.75" customHeight="1" x14ac:dyDescent="0.15">
      <c r="A34" t="s">
        <v>20</v>
      </c>
      <c r="B34" s="31"/>
    </row>
    <row r="35" spans="1:7" x14ac:dyDescent="0.15">
      <c r="B35" s="31"/>
    </row>
    <row r="36" spans="1:7" x14ac:dyDescent="0.15">
      <c r="B36" s="31"/>
    </row>
    <row r="37" spans="1:7" x14ac:dyDescent="0.15">
      <c r="B37" s="31"/>
    </row>
  </sheetData>
  <mergeCells count="1">
    <mergeCell ref="A1:G1"/>
  </mergeCells>
  <phoneticPr fontId="3" type="noConversion"/>
  <printOptions horizontalCentered="1"/>
  <pageMargins left="0.6692913385826772" right="0.55118110236220474" top="0.98425196850393715" bottom="0.98425196850393715" header="0.51181102362204722" footer="0.51181102362204722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表一2022年收入执行情况表</vt:lpstr>
      <vt:lpstr>表一2022年收入执行情况表!Print_Area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YAOKUN</dc:creator>
  <cp:lastModifiedBy>YAOKUN</cp:lastModifiedBy>
  <dcterms:created xsi:type="dcterms:W3CDTF">2023-01-20T05:07:47Z</dcterms:created>
  <dcterms:modified xsi:type="dcterms:W3CDTF">2023-01-20T05:07:56Z</dcterms:modified>
</cp:coreProperties>
</file>