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firstSheet="9" activeTab="13"/>
  </bookViews>
  <sheets>
    <sheet name="表1-乌鲁木齐平衡" sheetId="13" r:id="rId1"/>
    <sheet name="表2-2021乌鲁木齐收入执行" sheetId="1" r:id="rId2"/>
    <sheet name="表3-2021乌鲁木齐支出执行" sheetId="2" r:id="rId3"/>
    <sheet name="表4-2021乌鲁木齐结余执行" sheetId="3" r:id="rId4"/>
    <sheet name="表5-2022乌鲁木齐收入预算" sheetId="4" r:id="rId5"/>
    <sheet name="表6-2022乌鲁木齐支出预算" sheetId="5" r:id="rId6"/>
    <sheet name="表7-2022乌鲁木齐结余预算" sheetId="6" r:id="rId7"/>
    <sheet name="表8-本级平衡 " sheetId="15" r:id="rId8"/>
    <sheet name="表9-2021年本级收入执行" sheetId="7" r:id="rId9"/>
    <sheet name="表10-2021年本级支出执行" sheetId="8" r:id="rId10"/>
    <sheet name="表11-2021年本级结余执行" sheetId="9" r:id="rId11"/>
    <sheet name="表12-2022年本级收入预算" sheetId="10" r:id="rId12"/>
    <sheet name="表13-2022年本级支出预算" sheetId="11" r:id="rId13"/>
    <sheet name="表14-2021年本级结余预算" sheetId="12" r:id="rId14"/>
  </sheets>
  <definedNames>
    <definedName name="_xlnm.Print_Area" localSheetId="9">'表10-2021年本级支出执行'!$A$1:$D$20</definedName>
    <definedName name="_xlnm.Print_Area" localSheetId="10">'表11-2021年本级结余执行'!$A$1:$D$11</definedName>
    <definedName name="_xlnm.Print_Area" localSheetId="11">'表12-2022年本级收入预算'!$A$1:$D$35</definedName>
    <definedName name="_xlnm.Print_Area" localSheetId="12">'表13-2022年本级支出预算'!$A$1:$D$20</definedName>
    <definedName name="_xlnm.Print_Area" localSheetId="13">'表14-2021年本级结余预算'!$A$1:$D$11</definedName>
    <definedName name="_xlnm.Print_Area" localSheetId="0">'表1-乌鲁木齐平衡'!$A$1:$H$21</definedName>
    <definedName name="_xlnm.Print_Area" localSheetId="1">'表2-2021乌鲁木齐收入执行'!$A$1:$D$35</definedName>
    <definedName name="_xlnm.Print_Area" localSheetId="2">'表3-2021乌鲁木齐支出执行'!$A$1:$D$20</definedName>
    <definedName name="_xlnm.Print_Area" localSheetId="3">'表4-2021乌鲁木齐结余执行'!$A$1:$D$11</definedName>
    <definedName name="_xlnm.Print_Area" localSheetId="4">'表5-2022乌鲁木齐收入预算'!$A$1:$D$35</definedName>
    <definedName name="_xlnm.Print_Area" localSheetId="5">'表6-2022乌鲁木齐支出预算'!$A$1:$D$20</definedName>
    <definedName name="_xlnm.Print_Area" localSheetId="6">'表7-2022乌鲁木齐结余预算'!$A$1:$D$11</definedName>
    <definedName name="_xlnm.Print_Area" localSheetId="7">'表8-本级平衡 '!$A$1:$H$22</definedName>
    <definedName name="_xlnm.Print_Area" localSheetId="8">'表9-2021年本级收入执行'!$A$1:$D$35</definedName>
    <definedName name="_xlnm.Print_Titles" localSheetId="0">'表1-乌鲁木齐平衡'!$1:$4</definedName>
    <definedName name="_xlnm.Print_Titles" localSheetId="7">'表8-本级平衡 '!$1:$4</definedName>
  </definedNames>
  <calcPr calcId="144525"/>
</workbook>
</file>

<file path=xl/sharedStrings.xml><?xml version="1.0" encoding="utf-8"?>
<sst xmlns="http://schemas.openxmlformats.org/spreadsheetml/2006/main" count="376" uniqueCount="92">
  <si>
    <t>表一：2021年乌鲁木齐社会保险基金预算执行情况和2022年乌鲁木齐社会保险基金预算安排平衡表</t>
  </si>
  <si>
    <t>单位：万元</t>
  </si>
  <si>
    <t>收                              入</t>
  </si>
  <si>
    <t>支                           出</t>
  </si>
  <si>
    <t>科目代码</t>
  </si>
  <si>
    <t>科目名称</t>
  </si>
  <si>
    <t>2021年执行数</t>
  </si>
  <si>
    <t>2022年预算数</t>
  </si>
  <si>
    <t>一、企业职工基本养老保险基金收入</t>
  </si>
  <si>
    <t>一、企业职工基本养老保险基金支出</t>
  </si>
  <si>
    <t>二、失业保险基金收入</t>
  </si>
  <si>
    <t>二、失业保险基金支出</t>
  </si>
  <si>
    <t>三、职工基本医疗保险基金收入</t>
  </si>
  <si>
    <t>三、职工基本医疗保险基金支出</t>
  </si>
  <si>
    <t>四、工伤保险基金收入</t>
  </si>
  <si>
    <t>四、工伤保险基金支出</t>
  </si>
  <si>
    <t>五、城乡居民基本养老保险基金收入</t>
  </si>
  <si>
    <t>五、城乡居民基本养老保险基金支出</t>
  </si>
  <si>
    <t>六、机关事业单位基本养老保险基金收入</t>
  </si>
  <si>
    <t>六、机关事业单位基本养老保险基金支出</t>
  </si>
  <si>
    <t>七、城乡居民基本医疗保险基金收入</t>
  </si>
  <si>
    <t>七、城乡居民基本医疗保险基金支出</t>
  </si>
  <si>
    <t>社会保险基金收入合计</t>
  </si>
  <si>
    <t>社会保险基金支出合计</t>
  </si>
  <si>
    <t>社会保险基金上年结余收入</t>
  </si>
  <si>
    <t>社会保险基金年终结余</t>
  </si>
  <si>
    <t>社会保险基金上级补助收入</t>
  </si>
  <si>
    <t>社会保险基金补助下级支出</t>
  </si>
  <si>
    <t xml:space="preserve">  其中：企业职工基本养老保险基金中央调剂金收入</t>
  </si>
  <si>
    <t>社会保险基金下级上解收入</t>
  </si>
  <si>
    <t>社会保险基金上解上级支出</t>
  </si>
  <si>
    <t xml:space="preserve">  其中：企业职工基本养老保险基金中央调剂金支出</t>
  </si>
  <si>
    <t>收入总计</t>
  </si>
  <si>
    <t>支出总计</t>
  </si>
  <si>
    <t xml:space="preserve"> 表二：2021年乌鲁木齐社会保险基金预算收入执行情况表</t>
  </si>
  <si>
    <t>项  目</t>
  </si>
  <si>
    <t>2021年预算调整数</t>
  </si>
  <si>
    <t>2021年预计执行数</t>
  </si>
  <si>
    <t>2021年预计执行数为预算数的%</t>
  </si>
  <si>
    <t>全区社会保险基金收入合计</t>
  </si>
  <si>
    <t xml:space="preserve">    其中：保险费收入</t>
  </si>
  <si>
    <t xml:space="preserve">          利息收入</t>
  </si>
  <si>
    <t xml:space="preserve">          财政补贴收入</t>
  </si>
  <si>
    <t>二、机关事业基本养老保险基金收入</t>
  </si>
  <si>
    <t>三、城乡居民基本养老保险基金收入</t>
  </si>
  <si>
    <t>四、职工基本医疗保险基金收入</t>
  </si>
  <si>
    <t>五、城乡居民基本医疗保险基金收入</t>
  </si>
  <si>
    <t>六、工伤保险基金收入</t>
  </si>
  <si>
    <t>七、失业保险基金收入</t>
  </si>
  <si>
    <t>表三：2021年乌鲁木齐社会保险基金预算支出执行情况表</t>
  </si>
  <si>
    <t>项　目</t>
  </si>
  <si>
    <t>全区社会保险基金支出合计</t>
  </si>
  <si>
    <t>　　其中：社会保险待遇支出</t>
  </si>
  <si>
    <t>　　其中：基本养老待遇支出</t>
  </si>
  <si>
    <t>二、机关事业基本养老保险基金支出</t>
  </si>
  <si>
    <t>三、城乡居民基本养老保险基金支出</t>
  </si>
  <si>
    <t>四、职工基本医疗保险基金支出</t>
  </si>
  <si>
    <t>　　其中：基本医疗保险待遇支出</t>
  </si>
  <si>
    <t>五、城乡居民基本医疗保险基金支出</t>
  </si>
  <si>
    <t xml:space="preserve">          大病保险支出</t>
  </si>
  <si>
    <t>六、工伤保险基金支出</t>
  </si>
  <si>
    <t>　　其中：工伤保险待遇支出</t>
  </si>
  <si>
    <t>七、失业保险基金支出</t>
  </si>
  <si>
    <t>　　其中：失业保险待遇支出</t>
  </si>
  <si>
    <t>表四：2021年乌鲁木齐社会保险基金预算结余情况表</t>
  </si>
  <si>
    <t>2021年年末累计结余预算调整数</t>
  </si>
  <si>
    <t>2021年年末累计结余预计执行数</t>
  </si>
  <si>
    <t>2021年执行数为预算数的%</t>
  </si>
  <si>
    <t>全区社会保险基金年末累计结余</t>
  </si>
  <si>
    <t>一、企业职工基本养老保险基金年末累计结余</t>
  </si>
  <si>
    <t>二、机关事业基本养老保险基金年末累计结余</t>
  </si>
  <si>
    <t>三、城乡居民基本养老保险基金年末累计结余</t>
  </si>
  <si>
    <t>四、职工基本医疗保险基金年末累计结余</t>
  </si>
  <si>
    <t>五、城乡居民基本医疗保险基金年末累计结余</t>
  </si>
  <si>
    <t>六、失业保险基金年末累计结余</t>
  </si>
  <si>
    <t>七、工伤保险基金年末累计结余</t>
  </si>
  <si>
    <t>表五：2022年乌鲁木齐社会保险基金预算收入安排表</t>
  </si>
  <si>
    <t>预算数为上年预计执行数的%</t>
  </si>
  <si>
    <t>表六：2022年乌鲁木齐社会保险基金预算支出安排表</t>
  </si>
  <si>
    <t>表七：2022年乌鲁木齐社会保险基金预算结余安排表</t>
  </si>
  <si>
    <t>2022年年末累计结余预算数</t>
  </si>
  <si>
    <t>预算数为上年执行数的%</t>
  </si>
  <si>
    <t>表八：2021年乌鲁木齐市本级社会保险基金预算执行情况和2022年乌鲁木齐市本级社会保险基金预算安排平衡表</t>
  </si>
  <si>
    <t xml:space="preserve"> 表九：2021年乌鲁木齐市本级社会保险基金预算收入执行情况表</t>
  </si>
  <si>
    <t>2021年预算
调整数</t>
  </si>
  <si>
    <t>2021年预计
执行数</t>
  </si>
  <si>
    <t>表十：2021年乌鲁木齐市本级社会保险基金预算支出执行情况表</t>
  </si>
  <si>
    <t>表十一：2021年乌鲁木齐市本级社会保险基金预算结余情况表</t>
  </si>
  <si>
    <t>社会保险基金年末累计结余</t>
  </si>
  <si>
    <t>表十二：2022年乌鲁木齐市本级社会保险基金预算收入安排表</t>
  </si>
  <si>
    <t>表十三：2022年乌鲁木齐市本级社会保险基金预算支出安排表</t>
  </si>
  <si>
    <t>表十四：2022年乌鲁木齐市本级社会保险基金预算结余安排表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</si>
</sst>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_ ;[Red]\-#,##0\ "/>
    <numFmt numFmtId="177" formatCode="0.0%"/>
    <numFmt numFmtId="178" formatCode="#,##0.00_ "/>
    <numFmt numFmtId="179" formatCode="0_);[Red]\(0\)"/>
  </numFmts>
  <fonts count="36">
    <font>
      <sz val="10"/>
      <name val="宋体"/>
      <charset val="134"/>
    </font>
    <font>
      <b/>
      <sz val="18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</font>
    <font>
      <sz val="13"/>
      <color indexed="8"/>
      <name val="宋体"/>
      <charset val="134"/>
    </font>
    <font>
      <sz val="11"/>
      <name val="宋体"/>
      <charset val="134"/>
      <scheme val="minor"/>
    </font>
    <font>
      <sz val="11"/>
      <color indexed="8"/>
      <name val="仿宋"/>
      <charset val="134"/>
    </font>
    <font>
      <b/>
      <sz val="18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微软雅黑"/>
      <charset val="134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14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9" fillId="5" borderId="6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17" borderId="7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31" fillId="11" borderId="10" applyNumberFormat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33" fillId="22" borderId="12" applyNumberForma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5" fillId="0" borderId="0">
      <alignment vertical="center"/>
    </xf>
    <xf numFmtId="0" fontId="22" fillId="3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</cellStyleXfs>
  <cellXfs count="59">
    <xf numFmtId="0" fontId="0" fillId="0" borderId="0" xfId="0"/>
    <xf numFmtId="0" fontId="0" fillId="2" borderId="0" xfId="0" applyFill="1"/>
    <xf numFmtId="0" fontId="1" fillId="0" borderId="0" xfId="0" applyNumberFormat="1" applyFont="1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vertical="center"/>
    </xf>
    <xf numFmtId="177" fontId="3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176" fontId="5" fillId="0" borderId="1" xfId="0" applyNumberFormat="1" applyFont="1" applyFill="1" applyBorder="1" applyAlignment="1" applyProtection="1">
      <alignment vertical="center"/>
    </xf>
    <xf numFmtId="177" fontId="2" fillId="0" borderId="1" xfId="0" applyNumberFormat="1" applyFont="1" applyFill="1" applyBorder="1" applyAlignment="1" applyProtection="1">
      <alignment horizontal="right" vertical="center" wrapText="1"/>
    </xf>
    <xf numFmtId="176" fontId="5" fillId="0" borderId="1" xfId="0" applyNumberFormat="1" applyFont="1" applyFill="1" applyBorder="1" applyAlignment="1" applyProtection="1">
      <alignment horizontal="right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6" fillId="2" borderId="0" xfId="0" applyNumberFormat="1" applyFont="1" applyFill="1" applyBorder="1" applyAlignment="1" applyProtection="1">
      <alignment horizontal="center" vertical="center"/>
    </xf>
    <xf numFmtId="0" fontId="6" fillId="2" borderId="0" xfId="0" applyNumberFormat="1" applyFont="1" applyFill="1" applyBorder="1" applyAlignment="1" applyProtection="1">
      <alignment vertical="center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176" fontId="4" fillId="0" borderId="1" xfId="0" applyNumberFormat="1" applyFont="1" applyFill="1" applyBorder="1" applyAlignment="1" applyProtection="1">
      <alignment horizontal="right" vertical="center"/>
    </xf>
    <xf numFmtId="177" fontId="3" fillId="0" borderId="1" xfId="0" applyNumberFormat="1" applyFont="1" applyFill="1" applyBorder="1" applyAlignment="1" applyProtection="1">
      <alignment horizontal="right" vertical="center" wrapText="1"/>
    </xf>
    <xf numFmtId="176" fontId="0" fillId="2" borderId="0" xfId="0" applyNumberFormat="1" applyFont="1" applyFill="1" applyBorder="1" applyAlignment="1" applyProtection="1"/>
    <xf numFmtId="176" fontId="7" fillId="0" borderId="1" xfId="0" applyNumberFormat="1" applyFont="1" applyFill="1" applyBorder="1" applyAlignment="1" applyProtection="1">
      <alignment horizontal="right" vertical="center"/>
    </xf>
    <xf numFmtId="0" fontId="8" fillId="2" borderId="0" xfId="0" applyNumberFormat="1" applyFont="1" applyFill="1" applyBorder="1" applyAlignment="1" applyProtection="1">
      <alignment vertical="center"/>
    </xf>
    <xf numFmtId="0" fontId="8" fillId="2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right" vertical="center"/>
    </xf>
    <xf numFmtId="176" fontId="9" fillId="0" borderId="1" xfId="50" applyNumberFormat="1" applyFont="1" applyFill="1" applyBorder="1" applyAlignment="1" applyProtection="1">
      <alignment vertical="center"/>
    </xf>
    <xf numFmtId="0" fontId="5" fillId="2" borderId="0" xfId="0" applyNumberFormat="1" applyFont="1" applyFill="1" applyBorder="1" applyAlignment="1" applyProtection="1"/>
    <xf numFmtId="176" fontId="3" fillId="0" borderId="1" xfId="0" applyNumberFormat="1" applyFont="1" applyFill="1" applyBorder="1" applyAlignment="1" applyProtection="1">
      <alignment horizontal="right" vertical="center"/>
    </xf>
    <xf numFmtId="178" fontId="0" fillId="2" borderId="0" xfId="0" applyNumberFormat="1" applyFont="1" applyFill="1" applyBorder="1" applyAlignment="1" applyProtection="1"/>
    <xf numFmtId="176" fontId="2" fillId="0" borderId="1" xfId="0" applyNumberFormat="1" applyFont="1" applyFill="1" applyBorder="1" applyAlignment="1" applyProtection="1">
      <alignment horizontal="right" vertical="center"/>
    </xf>
    <xf numFmtId="0" fontId="10" fillId="2" borderId="0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6" fillId="0" borderId="2" xfId="0" applyNumberFormat="1" applyFont="1" applyFill="1" applyBorder="1" applyAlignment="1" applyProtection="1">
      <alignment horizontal="right" vertical="center"/>
    </xf>
    <xf numFmtId="0" fontId="10" fillId="2" borderId="0" xfId="0" applyNumberFormat="1" applyFont="1" applyFill="1" applyBorder="1" applyAlignment="1" applyProtection="1">
      <alignment horizontal="left" vertical="top" wrapText="1"/>
    </xf>
    <xf numFmtId="0" fontId="5" fillId="0" borderId="0" xfId="44" applyFill="1">
      <alignment vertical="center"/>
    </xf>
    <xf numFmtId="0" fontId="11" fillId="0" borderId="0" xfId="44" applyNumberFormat="1" applyFont="1" applyFill="1" applyAlignment="1" applyProtection="1">
      <alignment horizontal="center" vertical="center"/>
    </xf>
    <xf numFmtId="0" fontId="0" fillId="0" borderId="0" xfId="44" applyNumberFormat="1" applyFont="1" applyFill="1" applyBorder="1" applyAlignment="1" applyProtection="1">
      <alignment horizontal="right" vertical="center"/>
    </xf>
    <xf numFmtId="0" fontId="0" fillId="0" borderId="0" xfId="44" applyNumberFormat="1" applyFont="1" applyFill="1" applyBorder="1" applyAlignment="1" applyProtection="1">
      <alignment horizontal="center" vertical="center"/>
    </xf>
    <xf numFmtId="0" fontId="4" fillId="0" borderId="3" xfId="44" applyFont="1" applyFill="1" applyBorder="1" applyAlignment="1">
      <alignment horizontal="center" vertical="center"/>
    </xf>
    <xf numFmtId="0" fontId="4" fillId="0" borderId="4" xfId="44" applyFont="1" applyFill="1" applyBorder="1" applyAlignment="1">
      <alignment horizontal="center" vertical="center"/>
    </xf>
    <xf numFmtId="0" fontId="4" fillId="0" borderId="5" xfId="44" applyFont="1" applyFill="1" applyBorder="1" applyAlignment="1">
      <alignment horizontal="center" vertical="center"/>
    </xf>
    <xf numFmtId="179" fontId="12" fillId="0" borderId="3" xfId="44" applyNumberFormat="1" applyFont="1" applyBorder="1" applyAlignment="1" applyProtection="1">
      <alignment horizontal="center" vertical="center" wrapText="1"/>
      <protection locked="0"/>
    </xf>
    <xf numFmtId="179" fontId="12" fillId="0" borderId="4" xfId="44" applyNumberFormat="1" applyFont="1" applyBorder="1" applyAlignment="1" applyProtection="1">
      <alignment horizontal="center" vertical="center" wrapText="1"/>
      <protection locked="0"/>
    </xf>
    <xf numFmtId="179" fontId="12" fillId="0" borderId="5" xfId="44" applyNumberFormat="1" applyFont="1" applyBorder="1" applyAlignment="1" applyProtection="1">
      <alignment horizontal="center" vertical="center" wrapText="1"/>
      <protection locked="0"/>
    </xf>
    <xf numFmtId="179" fontId="12" fillId="0" borderId="1" xfId="44" applyNumberFormat="1" applyFont="1" applyBorder="1" applyAlignment="1" applyProtection="1">
      <alignment horizontal="center" vertical="center" wrapText="1"/>
      <protection locked="0"/>
    </xf>
    <xf numFmtId="0" fontId="12" fillId="0" borderId="1" xfId="44" applyNumberFormat="1" applyFont="1" applyFill="1" applyBorder="1" applyAlignment="1" applyProtection="1">
      <alignment horizontal="center" vertical="center"/>
    </xf>
    <xf numFmtId="0" fontId="13" fillId="0" borderId="1" xfId="44" applyFont="1" applyFill="1" applyBorder="1" applyAlignment="1">
      <alignment horizontal="left" vertical="center"/>
    </xf>
    <xf numFmtId="0" fontId="13" fillId="0" borderId="1" xfId="44" applyNumberFormat="1" applyFont="1" applyFill="1" applyBorder="1" applyAlignment="1" applyProtection="1">
      <alignment vertical="center"/>
    </xf>
    <xf numFmtId="176" fontId="9" fillId="0" borderId="0" xfId="44" applyNumberFormat="1" applyFont="1" applyFill="1">
      <alignment vertical="center"/>
    </xf>
    <xf numFmtId="176" fontId="14" fillId="0" borderId="1" xfId="50" applyNumberFormat="1" applyFont="1" applyFill="1" applyBorder="1" applyAlignment="1" applyProtection="1">
      <alignment vertical="center"/>
    </xf>
    <xf numFmtId="0" fontId="13" fillId="0" borderId="1" xfId="44" applyNumberFormat="1" applyFont="1" applyFill="1" applyBorder="1" applyAlignment="1" applyProtection="1">
      <alignment horizontal="left" vertical="center" wrapText="1"/>
    </xf>
    <xf numFmtId="0" fontId="12" fillId="0" borderId="1" xfId="44" applyFont="1" applyFill="1" applyBorder="1" applyAlignment="1">
      <alignment horizontal="center" vertical="center"/>
    </xf>
    <xf numFmtId="176" fontId="15" fillId="0" borderId="1" xfId="50" applyNumberFormat="1" applyFont="1" applyFill="1" applyBorder="1" applyAlignment="1">
      <alignment vertical="center"/>
    </xf>
    <xf numFmtId="0" fontId="12" fillId="0" borderId="1" xfId="44" applyNumberFormat="1" applyFont="1" applyFill="1" applyBorder="1" applyAlignment="1">
      <alignment horizontal="center" vertical="center"/>
    </xf>
    <xf numFmtId="0" fontId="0" fillId="0" borderId="0" xfId="44" applyFont="1" applyFill="1">
      <alignment vertical="center"/>
    </xf>
    <xf numFmtId="176" fontId="0" fillId="0" borderId="0" xfId="44" applyNumberFormat="1" applyFont="1" applyFill="1">
      <alignment vertical="center"/>
    </xf>
    <xf numFmtId="0" fontId="0" fillId="2" borderId="0" xfId="0" applyFill="1" applyAlignment="1">
      <alignment horizontal="right"/>
    </xf>
    <xf numFmtId="0" fontId="6" fillId="2" borderId="0" xfId="0" applyNumberFormat="1" applyFont="1" applyFill="1" applyBorder="1" applyAlignment="1" applyProtection="1">
      <alignment horizontal="right" vertical="center"/>
    </xf>
    <xf numFmtId="0" fontId="8" fillId="2" borderId="0" xfId="0" applyNumberFormat="1" applyFont="1" applyFill="1" applyBorder="1" applyAlignment="1" applyProtection="1">
      <alignment horizontal="right" vertical="center"/>
    </xf>
    <xf numFmtId="0" fontId="0" fillId="2" borderId="0" xfId="0" applyNumberFormat="1" applyFont="1" applyFill="1" applyBorder="1" applyAlignment="1" applyProtection="1">
      <alignment horizontal="right"/>
    </xf>
    <xf numFmtId="0" fontId="5" fillId="0" borderId="0" xfId="44" applyFont="1" applyFill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千位分隔 2" xfId="50"/>
  </cellStyles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FFFF"/>
      <rgbColor rgb="00FF9900"/>
      <rgbColor rgb="00FFFFFF"/>
      <rgbColor rgb="00F0F0F0"/>
      <rgbColor rgb="00FFFF00"/>
      <rgbColor rgb="0000FF80"/>
      <rgbColor rgb="00FFFF80"/>
      <rgbColor rgb="00C0C0C0"/>
      <rgbColor rgb="00A0A0A0"/>
      <rgbColor rgb="00ACA899"/>
      <rgbColor rgb="00ECE9D8"/>
      <rgbColor rgb="00808080"/>
      <rgbColor rgb="00D4D0C8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69"/>
  <sheetViews>
    <sheetView showGridLines="0" showZeros="0" zoomScale="85" zoomScaleNormal="85" workbookViewId="0">
      <selection activeCell="M9" sqref="M9"/>
    </sheetView>
  </sheetViews>
  <sheetFormatPr defaultColWidth="10.2857142857143" defaultRowHeight="14.25" outlineLevelCol="7"/>
  <cols>
    <col min="1" max="1" width="11.7142857142857" style="32" customWidth="1"/>
    <col min="2" max="2" width="52.5714285714286" style="32" customWidth="1"/>
    <col min="3" max="4" width="15.7142857142857" style="32" customWidth="1"/>
    <col min="5" max="5" width="11.7142857142857" style="32" customWidth="1"/>
    <col min="6" max="6" width="52.7142857142857" style="32" customWidth="1"/>
    <col min="7" max="8" width="15.847619047619" style="32" customWidth="1"/>
    <col min="9" max="16384" width="10.2857142857143" style="32"/>
  </cols>
  <sheetData>
    <row r="1" ht="41.45" customHeight="1" spans="1:8">
      <c r="A1" s="33" t="s">
        <v>0</v>
      </c>
      <c r="B1" s="33"/>
      <c r="C1" s="33"/>
      <c r="D1" s="33"/>
      <c r="E1" s="33"/>
      <c r="F1" s="33"/>
      <c r="G1" s="33"/>
      <c r="H1" s="33"/>
    </row>
    <row r="2" ht="15" customHeight="1" spans="2:8">
      <c r="B2" s="34"/>
      <c r="C2" s="34"/>
      <c r="D2" s="34"/>
      <c r="E2" s="34"/>
      <c r="F2" s="34"/>
      <c r="G2" s="34"/>
      <c r="H2" s="35" t="s">
        <v>1</v>
      </c>
    </row>
    <row r="3" ht="30.6" customHeight="1" spans="1:8">
      <c r="A3" s="36" t="s">
        <v>2</v>
      </c>
      <c r="B3" s="37"/>
      <c r="C3" s="37"/>
      <c r="D3" s="38"/>
      <c r="E3" s="39" t="s">
        <v>3</v>
      </c>
      <c r="F3" s="40"/>
      <c r="G3" s="40"/>
      <c r="H3" s="41"/>
    </row>
    <row r="4" ht="30.6" customHeight="1" spans="1:8">
      <c r="A4" s="42" t="s">
        <v>4</v>
      </c>
      <c r="B4" s="43" t="s">
        <v>5</v>
      </c>
      <c r="C4" s="42" t="s">
        <v>6</v>
      </c>
      <c r="D4" s="42" t="s">
        <v>7</v>
      </c>
      <c r="E4" s="42" t="s">
        <v>4</v>
      </c>
      <c r="F4" s="43" t="s">
        <v>5</v>
      </c>
      <c r="G4" s="42" t="s">
        <v>6</v>
      </c>
      <c r="H4" s="42" t="s">
        <v>7</v>
      </c>
    </row>
    <row r="5" ht="30.2" customHeight="1" spans="1:8">
      <c r="A5" s="44">
        <v>10201</v>
      </c>
      <c r="B5" s="45" t="s">
        <v>8</v>
      </c>
      <c r="C5" s="23"/>
      <c r="D5" s="23"/>
      <c r="E5" s="44">
        <v>20901</v>
      </c>
      <c r="F5" s="45" t="s">
        <v>9</v>
      </c>
      <c r="G5" s="23"/>
      <c r="H5" s="23"/>
    </row>
    <row r="6" ht="30.2" customHeight="1" spans="1:8">
      <c r="A6" s="44">
        <v>10202</v>
      </c>
      <c r="B6" s="45" t="s">
        <v>10</v>
      </c>
      <c r="C6" s="23">
        <v>67087</v>
      </c>
      <c r="D6" s="23"/>
      <c r="E6" s="44">
        <v>20902</v>
      </c>
      <c r="F6" s="45" t="s">
        <v>11</v>
      </c>
      <c r="G6" s="23">
        <v>60154</v>
      </c>
      <c r="H6" s="23"/>
    </row>
    <row r="7" ht="30.2" customHeight="1" spans="1:8">
      <c r="A7" s="44">
        <v>10203</v>
      </c>
      <c r="B7" s="45" t="s">
        <v>12</v>
      </c>
      <c r="C7" s="23">
        <v>881608</v>
      </c>
      <c r="D7" s="23">
        <v>924012</v>
      </c>
      <c r="E7" s="44">
        <v>20903</v>
      </c>
      <c r="F7" s="45" t="s">
        <v>13</v>
      </c>
      <c r="G7" s="23">
        <v>653574</v>
      </c>
      <c r="H7" s="23">
        <v>668084</v>
      </c>
    </row>
    <row r="8" ht="30.2" customHeight="1" spans="1:8">
      <c r="A8" s="44">
        <v>10204</v>
      </c>
      <c r="B8" s="45" t="s">
        <v>14</v>
      </c>
      <c r="C8" s="23"/>
      <c r="D8" s="23"/>
      <c r="E8" s="44">
        <v>20904</v>
      </c>
      <c r="F8" s="45" t="s">
        <v>15</v>
      </c>
      <c r="G8" s="23"/>
      <c r="H8" s="23"/>
    </row>
    <row r="9" ht="30.2" customHeight="1" spans="1:8">
      <c r="A9" s="44">
        <v>10210</v>
      </c>
      <c r="B9" s="45" t="s">
        <v>16</v>
      </c>
      <c r="C9" s="23">
        <v>25288</v>
      </c>
      <c r="D9" s="23">
        <v>26116</v>
      </c>
      <c r="E9" s="44">
        <v>20910</v>
      </c>
      <c r="F9" s="45" t="s">
        <v>17</v>
      </c>
      <c r="G9" s="23">
        <v>19854</v>
      </c>
      <c r="H9" s="23">
        <v>20691</v>
      </c>
    </row>
    <row r="10" ht="30.2" customHeight="1" spans="1:8">
      <c r="A10" s="44">
        <v>10211</v>
      </c>
      <c r="B10" s="45" t="s">
        <v>18</v>
      </c>
      <c r="C10" s="23">
        <v>403892</v>
      </c>
      <c r="D10" s="23">
        <v>368062</v>
      </c>
      <c r="E10" s="44">
        <v>20911</v>
      </c>
      <c r="F10" s="45" t="s">
        <v>19</v>
      </c>
      <c r="G10" s="23">
        <v>316973</v>
      </c>
      <c r="H10" s="23">
        <v>337688</v>
      </c>
    </row>
    <row r="11" ht="30.2" customHeight="1" spans="1:8">
      <c r="A11" s="44">
        <v>10212</v>
      </c>
      <c r="B11" s="45" t="s">
        <v>20</v>
      </c>
      <c r="C11" s="23">
        <v>97161</v>
      </c>
      <c r="D11" s="23">
        <v>101054</v>
      </c>
      <c r="E11" s="44">
        <v>20912</v>
      </c>
      <c r="F11" s="45" t="s">
        <v>21</v>
      </c>
      <c r="G11" s="23">
        <v>107590</v>
      </c>
      <c r="H11" s="23">
        <v>102249</v>
      </c>
    </row>
    <row r="12" ht="30.2" customHeight="1" spans="1:8">
      <c r="A12" s="44"/>
      <c r="B12" s="45"/>
      <c r="C12" s="23"/>
      <c r="D12" s="23"/>
      <c r="E12" s="44"/>
      <c r="F12" s="45"/>
      <c r="G12" s="23"/>
      <c r="H12" s="23"/>
    </row>
    <row r="13" ht="30.2" customHeight="1" spans="1:8">
      <c r="A13" s="44">
        <v>102</v>
      </c>
      <c r="B13" s="43" t="s">
        <v>22</v>
      </c>
      <c r="C13" s="23">
        <f>SUM(C5:C11)</f>
        <v>1475036</v>
      </c>
      <c r="D13" s="23">
        <f>SUM(D5:D11)</f>
        <v>1419244</v>
      </c>
      <c r="E13" s="44">
        <v>209</v>
      </c>
      <c r="F13" s="43" t="s">
        <v>23</v>
      </c>
      <c r="G13" s="23">
        <f>SUM(G5:G11)</f>
        <v>1158145</v>
      </c>
      <c r="H13" s="23">
        <f>SUM(H5:H11)</f>
        <v>1128712</v>
      </c>
    </row>
    <row r="14" ht="30.2" customHeight="1" spans="1:8">
      <c r="A14" s="44">
        <v>11008</v>
      </c>
      <c r="B14" s="45" t="s">
        <v>24</v>
      </c>
      <c r="C14" s="23">
        <v>1687998</v>
      </c>
      <c r="D14" s="23">
        <v>1929111</v>
      </c>
      <c r="E14" s="44">
        <v>23009</v>
      </c>
      <c r="F14" s="45" t="s">
        <v>25</v>
      </c>
      <c r="G14" s="46">
        <v>2004889</v>
      </c>
      <c r="H14" s="47">
        <v>2219643</v>
      </c>
    </row>
    <row r="15" ht="30.2" customHeight="1" spans="1:8">
      <c r="A15" s="44">
        <v>11017</v>
      </c>
      <c r="B15" s="45" t="s">
        <v>26</v>
      </c>
      <c r="C15" s="23">
        <v>0</v>
      </c>
      <c r="D15" s="23">
        <v>0</v>
      </c>
      <c r="E15" s="44">
        <v>23018</v>
      </c>
      <c r="F15" s="45" t="s">
        <v>27</v>
      </c>
      <c r="G15" s="23"/>
      <c r="H15" s="23"/>
    </row>
    <row r="16" ht="30.2" customHeight="1" spans="1:8">
      <c r="A16" s="44"/>
      <c r="B16" s="45" t="s">
        <v>28</v>
      </c>
      <c r="C16" s="23">
        <v>0</v>
      </c>
      <c r="D16" s="23">
        <v>0</v>
      </c>
      <c r="E16" s="44"/>
      <c r="F16" s="45"/>
      <c r="G16" s="23"/>
      <c r="H16" s="23"/>
    </row>
    <row r="17" ht="30.2" customHeight="1" spans="1:8">
      <c r="A17" s="44">
        <v>11018</v>
      </c>
      <c r="B17" s="45" t="s">
        <v>29</v>
      </c>
      <c r="C17" s="23"/>
      <c r="D17" s="23"/>
      <c r="E17" s="44">
        <v>23019</v>
      </c>
      <c r="F17" s="45" t="s">
        <v>30</v>
      </c>
      <c r="G17" s="23"/>
      <c r="H17" s="23"/>
    </row>
    <row r="18" ht="30.2" customHeight="1" spans="1:8">
      <c r="A18" s="44"/>
      <c r="B18" s="45"/>
      <c r="C18" s="23"/>
      <c r="D18" s="23"/>
      <c r="E18" s="44"/>
      <c r="F18" s="45" t="s">
        <v>31</v>
      </c>
      <c r="G18" s="23"/>
      <c r="H18" s="23"/>
    </row>
    <row r="19" ht="30.2" customHeight="1" spans="1:8">
      <c r="A19" s="44"/>
      <c r="B19" s="45"/>
      <c r="C19" s="23"/>
      <c r="D19" s="23"/>
      <c r="E19" s="44"/>
      <c r="F19" s="45"/>
      <c r="G19" s="23"/>
      <c r="H19" s="23"/>
    </row>
    <row r="20" ht="30.2" customHeight="1" spans="1:8">
      <c r="A20" s="44"/>
      <c r="B20" s="49" t="s">
        <v>32</v>
      </c>
      <c r="C20" s="50">
        <f>SUM(C13:C15,C17)</f>
        <v>3163034</v>
      </c>
      <c r="D20" s="50">
        <f>SUM(D13:D15,D17)</f>
        <v>3348355</v>
      </c>
      <c r="E20" s="44"/>
      <c r="F20" s="51" t="s">
        <v>33</v>
      </c>
      <c r="G20" s="50">
        <f>SUM(G13:G17)</f>
        <v>3163034</v>
      </c>
      <c r="H20" s="50">
        <f>SUM(H13:H17)</f>
        <v>3348355</v>
      </c>
    </row>
    <row r="21" ht="26.1" customHeight="1" spans="1:8">
      <c r="A21" s="58"/>
      <c r="B21" s="52"/>
      <c r="C21" s="52"/>
      <c r="D21" s="52"/>
      <c r="E21" s="52"/>
      <c r="F21" s="52"/>
      <c r="G21" s="52"/>
      <c r="H21" s="52"/>
    </row>
    <row r="22" spans="2:8">
      <c r="B22" s="52"/>
      <c r="C22" s="52"/>
      <c r="D22" s="52"/>
      <c r="E22" s="52"/>
      <c r="F22" s="52"/>
      <c r="G22" s="53"/>
      <c r="H22" s="52"/>
    </row>
    <row r="23" spans="2:8">
      <c r="B23" s="52"/>
      <c r="C23" s="52"/>
      <c r="D23" s="52"/>
      <c r="E23" s="52"/>
      <c r="F23" s="52"/>
      <c r="G23" s="53">
        <f>C20-G20</f>
        <v>0</v>
      </c>
      <c r="H23" s="52"/>
    </row>
    <row r="24" spans="2:8">
      <c r="B24" s="52"/>
      <c r="C24" s="52"/>
      <c r="D24" s="52"/>
      <c r="E24" s="52"/>
      <c r="F24" s="52"/>
      <c r="G24" s="52"/>
      <c r="H24" s="53">
        <f>D20-H20</f>
        <v>0</v>
      </c>
    </row>
    <row r="25" spans="2:8">
      <c r="B25" s="52"/>
      <c r="C25" s="52"/>
      <c r="D25" s="52"/>
      <c r="E25" s="52"/>
      <c r="F25" s="52"/>
      <c r="G25" s="52"/>
      <c r="H25" s="52"/>
    </row>
    <row r="26" spans="2:8">
      <c r="B26" s="52"/>
      <c r="C26" s="52"/>
      <c r="D26" s="52"/>
      <c r="E26" s="52"/>
      <c r="F26" s="52"/>
      <c r="G26" s="52"/>
      <c r="H26" s="52"/>
    </row>
    <row r="27" spans="2:8">
      <c r="B27" s="52"/>
      <c r="C27" s="52"/>
      <c r="D27" s="52"/>
      <c r="E27" s="52"/>
      <c r="F27" s="52"/>
      <c r="G27" s="52"/>
      <c r="H27" s="52"/>
    </row>
    <row r="28" spans="2:8">
      <c r="B28" s="52"/>
      <c r="C28" s="52"/>
      <c r="D28" s="52"/>
      <c r="E28" s="52"/>
      <c r="F28" s="52"/>
      <c r="G28" s="52"/>
      <c r="H28" s="52"/>
    </row>
    <row r="29" spans="2:8">
      <c r="B29" s="52"/>
      <c r="C29" s="52"/>
      <c r="D29" s="52"/>
      <c r="E29" s="52"/>
      <c r="F29" s="52"/>
      <c r="G29" s="52"/>
      <c r="H29" s="52"/>
    </row>
    <row r="30" spans="2:8">
      <c r="B30" s="52"/>
      <c r="C30" s="52"/>
      <c r="D30" s="52"/>
      <c r="E30" s="52"/>
      <c r="F30" s="52"/>
      <c r="G30" s="52"/>
      <c r="H30" s="52"/>
    </row>
    <row r="31" spans="2:8">
      <c r="B31" s="52"/>
      <c r="C31" s="52"/>
      <c r="D31" s="52"/>
      <c r="E31" s="52"/>
      <c r="F31" s="52"/>
      <c r="G31" s="52"/>
      <c r="H31" s="52"/>
    </row>
    <row r="32" spans="2:8">
      <c r="B32" s="52"/>
      <c r="C32" s="52"/>
      <c r="D32" s="52"/>
      <c r="E32" s="52"/>
      <c r="F32" s="52"/>
      <c r="G32" s="52"/>
      <c r="H32" s="52"/>
    </row>
    <row r="33" spans="2:8">
      <c r="B33" s="52"/>
      <c r="C33" s="52"/>
      <c r="D33" s="52"/>
      <c r="E33" s="52"/>
      <c r="F33" s="52"/>
      <c r="G33" s="52"/>
      <c r="H33" s="52"/>
    </row>
    <row r="34" spans="2:8">
      <c r="B34" s="52"/>
      <c r="C34" s="52"/>
      <c r="D34" s="52"/>
      <c r="E34" s="52"/>
      <c r="F34" s="52"/>
      <c r="G34" s="52"/>
      <c r="H34" s="52"/>
    </row>
    <row r="35" spans="2:8">
      <c r="B35" s="52"/>
      <c r="C35" s="52"/>
      <c r="D35" s="52"/>
      <c r="E35" s="52"/>
      <c r="F35" s="52"/>
      <c r="G35" s="52"/>
      <c r="H35" s="52"/>
    </row>
    <row r="36" spans="2:8">
      <c r="B36" s="52"/>
      <c r="C36" s="52"/>
      <c r="D36" s="52"/>
      <c r="E36" s="52"/>
      <c r="F36" s="52"/>
      <c r="G36" s="52"/>
      <c r="H36" s="52"/>
    </row>
    <row r="37" spans="2:8">
      <c r="B37" s="52"/>
      <c r="C37" s="52"/>
      <c r="D37" s="52"/>
      <c r="E37" s="52"/>
      <c r="F37" s="52"/>
      <c r="G37" s="52"/>
      <c r="H37" s="52"/>
    </row>
    <row r="38" spans="2:8">
      <c r="B38" s="52"/>
      <c r="C38" s="52"/>
      <c r="D38" s="52"/>
      <c r="E38" s="52"/>
      <c r="F38" s="52"/>
      <c r="G38" s="52"/>
      <c r="H38" s="52"/>
    </row>
    <row r="39" spans="2:8">
      <c r="B39" s="52"/>
      <c r="C39" s="52"/>
      <c r="D39" s="52"/>
      <c r="E39" s="52"/>
      <c r="F39" s="52"/>
      <c r="G39" s="52"/>
      <c r="H39" s="52"/>
    </row>
    <row r="40" spans="2:8">
      <c r="B40" s="52"/>
      <c r="C40" s="52"/>
      <c r="D40" s="52"/>
      <c r="E40" s="52"/>
      <c r="F40" s="52"/>
      <c r="G40" s="52"/>
      <c r="H40" s="52"/>
    </row>
    <row r="41" spans="2:8">
      <c r="B41" s="52"/>
      <c r="C41" s="52"/>
      <c r="D41" s="52"/>
      <c r="E41" s="52"/>
      <c r="F41" s="52"/>
      <c r="G41" s="52"/>
      <c r="H41" s="52"/>
    </row>
    <row r="42" spans="2:8">
      <c r="B42" s="52"/>
      <c r="C42" s="52"/>
      <c r="D42" s="52"/>
      <c r="E42" s="52"/>
      <c r="F42" s="52"/>
      <c r="G42" s="52"/>
      <c r="H42" s="52"/>
    </row>
    <row r="43" spans="2:8">
      <c r="B43" s="52"/>
      <c r="C43" s="52"/>
      <c r="D43" s="52"/>
      <c r="E43" s="52"/>
      <c r="F43" s="52"/>
      <c r="G43" s="52"/>
      <c r="H43" s="52"/>
    </row>
    <row r="44" spans="2:8">
      <c r="B44" s="52"/>
      <c r="C44" s="52"/>
      <c r="D44" s="52"/>
      <c r="E44" s="52"/>
      <c r="F44" s="52"/>
      <c r="G44" s="52"/>
      <c r="H44" s="52"/>
    </row>
    <row r="45" spans="2:8">
      <c r="B45" s="52"/>
      <c r="C45" s="52"/>
      <c r="D45" s="52"/>
      <c r="E45" s="52"/>
      <c r="F45" s="52"/>
      <c r="G45" s="52"/>
      <c r="H45" s="52"/>
    </row>
    <row r="46" spans="2:8">
      <c r="B46" s="52"/>
      <c r="C46" s="52"/>
      <c r="D46" s="52"/>
      <c r="E46" s="52"/>
      <c r="F46" s="52"/>
      <c r="G46" s="52"/>
      <c r="H46" s="52"/>
    </row>
    <row r="47" spans="2:8">
      <c r="B47" s="52"/>
      <c r="C47" s="52"/>
      <c r="D47" s="52"/>
      <c r="E47" s="52"/>
      <c r="F47" s="52"/>
      <c r="G47" s="52"/>
      <c r="H47" s="52"/>
    </row>
    <row r="48" spans="2:8">
      <c r="B48" s="52"/>
      <c r="C48" s="52"/>
      <c r="D48" s="52"/>
      <c r="E48" s="52"/>
      <c r="F48" s="52"/>
      <c r="G48" s="52"/>
      <c r="H48" s="52"/>
    </row>
    <row r="49" spans="2:8">
      <c r="B49" s="52"/>
      <c r="C49" s="52"/>
      <c r="D49" s="52"/>
      <c r="E49" s="52"/>
      <c r="F49" s="52"/>
      <c r="G49" s="52"/>
      <c r="H49" s="52"/>
    </row>
    <row r="50" spans="2:8">
      <c r="B50" s="52"/>
      <c r="C50" s="52"/>
      <c r="D50" s="52"/>
      <c r="E50" s="52"/>
      <c r="F50" s="52"/>
      <c r="G50" s="52"/>
      <c r="H50" s="52"/>
    </row>
    <row r="51" spans="2:8">
      <c r="B51" s="52"/>
      <c r="C51" s="52"/>
      <c r="D51" s="52"/>
      <c r="E51" s="52"/>
      <c r="F51" s="52"/>
      <c r="G51" s="52"/>
      <c r="H51" s="52"/>
    </row>
    <row r="52" spans="2:8">
      <c r="B52" s="52"/>
      <c r="C52" s="52"/>
      <c r="D52" s="52"/>
      <c r="E52" s="52"/>
      <c r="F52" s="52"/>
      <c r="G52" s="52"/>
      <c r="H52" s="52"/>
    </row>
    <row r="53" spans="2:8">
      <c r="B53" s="52"/>
      <c r="C53" s="52"/>
      <c r="D53" s="52"/>
      <c r="E53" s="52"/>
      <c r="F53" s="52"/>
      <c r="G53" s="52"/>
      <c r="H53" s="52"/>
    </row>
    <row r="54" spans="2:8">
      <c r="B54" s="52"/>
      <c r="C54" s="52"/>
      <c r="D54" s="52"/>
      <c r="E54" s="52"/>
      <c r="F54" s="52"/>
      <c r="G54" s="52"/>
      <c r="H54" s="52"/>
    </row>
    <row r="55" spans="2:8">
      <c r="B55" s="52"/>
      <c r="C55" s="52"/>
      <c r="D55" s="52"/>
      <c r="E55" s="52"/>
      <c r="F55" s="52"/>
      <c r="G55" s="52"/>
      <c r="H55" s="52"/>
    </row>
    <row r="56" spans="2:8">
      <c r="B56" s="52"/>
      <c r="C56" s="52"/>
      <c r="D56" s="52"/>
      <c r="E56" s="52"/>
      <c r="F56" s="52"/>
      <c r="G56" s="52"/>
      <c r="H56" s="52"/>
    </row>
    <row r="57" spans="2:8">
      <c r="B57" s="52"/>
      <c r="C57" s="52"/>
      <c r="D57" s="52"/>
      <c r="E57" s="52"/>
      <c r="F57" s="52"/>
      <c r="G57" s="52"/>
      <c r="H57" s="52"/>
    </row>
    <row r="58" spans="2:8">
      <c r="B58" s="52"/>
      <c r="C58" s="52"/>
      <c r="D58" s="52"/>
      <c r="E58" s="52"/>
      <c r="F58" s="52"/>
      <c r="G58" s="52"/>
      <c r="H58" s="52"/>
    </row>
    <row r="59" spans="2:8">
      <c r="B59" s="52"/>
      <c r="C59" s="52"/>
      <c r="D59" s="52"/>
      <c r="E59" s="52"/>
      <c r="F59" s="52"/>
      <c r="G59" s="52"/>
      <c r="H59" s="52"/>
    </row>
    <row r="60" spans="2:2">
      <c r="B60" s="52"/>
    </row>
    <row r="61" spans="2:2">
      <c r="B61" s="52"/>
    </row>
    <row r="62" spans="2:2">
      <c r="B62" s="52"/>
    </row>
    <row r="63" spans="2:2">
      <c r="B63" s="52"/>
    </row>
    <row r="64" spans="2:2">
      <c r="B64" s="52"/>
    </row>
    <row r="65" spans="2:2">
      <c r="B65" s="52"/>
    </row>
    <row r="66" spans="2:2">
      <c r="B66" s="52"/>
    </row>
    <row r="67" spans="2:2">
      <c r="B67" s="52"/>
    </row>
    <row r="68" spans="2:2">
      <c r="B68" s="52"/>
    </row>
    <row r="69" spans="2:2">
      <c r="B69" s="52"/>
    </row>
  </sheetData>
  <mergeCells count="4">
    <mergeCell ref="A1:H1"/>
    <mergeCell ref="B2:G2"/>
    <mergeCell ref="A3:D3"/>
    <mergeCell ref="E3:H3"/>
  </mergeCells>
  <printOptions horizontalCentered="1"/>
  <pageMargins left="0.31496062992126" right="0.31496062992126" top="0.53" bottom="0.433070866141732" header="0.433070866141732" footer="0.196850393700787"/>
  <pageSetup paperSize="9" scale="80" firstPageNumber="10" fitToHeight="0" orientation="landscape" useFirstPageNumber="1"/>
  <headerFooter>
    <oddFooter>&amp;C&amp;14- &amp;P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IT38"/>
  <sheetViews>
    <sheetView showZeros="0" workbookViewId="0">
      <selection activeCell="I7" sqref="I7"/>
    </sheetView>
  </sheetViews>
  <sheetFormatPr defaultColWidth="9.14285714285714" defaultRowHeight="12"/>
  <cols>
    <col min="1" max="1" width="42.1428571428571" style="1" customWidth="1"/>
    <col min="2" max="3" width="21.5714285714286" style="1" customWidth="1"/>
    <col min="4" max="4" width="18.2857142857143" style="1" customWidth="1"/>
    <col min="5" max="5" width="21.847619047619" style="1" customWidth="1"/>
    <col min="6" max="254" width="10.2857142857143" style="1" customWidth="1"/>
    <col min="255" max="16384" width="9.14285714285714" style="1"/>
  </cols>
  <sheetData>
    <row r="1" ht="54.75" customHeight="1" spans="1:254">
      <c r="A1" s="2" t="s">
        <v>86</v>
      </c>
      <c r="B1" s="2"/>
      <c r="C1" s="2"/>
      <c r="D1" s="2"/>
      <c r="E1" s="20"/>
      <c r="F1" s="20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</row>
    <row r="2" ht="26.1" customHeight="1" spans="1:254">
      <c r="A2" s="29" t="s">
        <v>1</v>
      </c>
      <c r="B2" s="29"/>
      <c r="C2" s="29"/>
      <c r="D2" s="29"/>
      <c r="E2" s="20"/>
      <c r="F2" s="20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</row>
    <row r="3" ht="44.45" customHeight="1" spans="1:254">
      <c r="A3" s="5" t="s">
        <v>50</v>
      </c>
      <c r="B3" s="5" t="s">
        <v>36</v>
      </c>
      <c r="C3" s="5" t="s">
        <v>37</v>
      </c>
      <c r="D3" s="5" t="s">
        <v>38</v>
      </c>
      <c r="E3" s="20"/>
      <c r="F3" s="20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</row>
    <row r="4" ht="32.45" customHeight="1" spans="1:254">
      <c r="A4" s="8" t="s">
        <v>23</v>
      </c>
      <c r="B4" s="16">
        <f>SUM(B6,B8,B10,B12,B14,B17,B19)</f>
        <v>1125859</v>
      </c>
      <c r="C4" s="16">
        <f>SUM(C6,C8,C10,C12,C14,C17,C19)</f>
        <v>1158145</v>
      </c>
      <c r="D4" s="10">
        <f t="shared" ref="D4:D20" si="0">IFERROR(C4/B4,0)</f>
        <v>1.02867677035934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</row>
    <row r="5" ht="32.45" customHeight="1" spans="1:254">
      <c r="A5" s="8" t="s">
        <v>52</v>
      </c>
      <c r="B5" s="16">
        <f>SUM(B7,B9,B11,B13,B15,B18,B20)</f>
        <v>1070766</v>
      </c>
      <c r="C5" s="16">
        <f>SUM(C7,C9,C11,C13,C15,C18,C20)</f>
        <v>1061930</v>
      </c>
      <c r="D5" s="10">
        <f t="shared" si="0"/>
        <v>0.991747963607362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</row>
    <row r="6" ht="32.45" customHeight="1" spans="1:254">
      <c r="A6" s="8" t="s">
        <v>9</v>
      </c>
      <c r="B6" s="11"/>
      <c r="C6" s="11"/>
      <c r="D6" s="10">
        <f t="shared" si="0"/>
        <v>0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</row>
    <row r="7" ht="32.45" customHeight="1" spans="1:254">
      <c r="A7" s="8" t="s">
        <v>53</v>
      </c>
      <c r="B7" s="11"/>
      <c r="C7" s="11"/>
      <c r="D7" s="10">
        <f t="shared" si="0"/>
        <v>0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</row>
    <row r="8" ht="32.45" customHeight="1" spans="1:254">
      <c r="A8" s="8" t="s">
        <v>54</v>
      </c>
      <c r="B8" s="11">
        <v>303976</v>
      </c>
      <c r="C8" s="11">
        <v>316973</v>
      </c>
      <c r="D8" s="10">
        <f t="shared" si="0"/>
        <v>1.04275666499987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</row>
    <row r="9" ht="32.45" customHeight="1" spans="1:254">
      <c r="A9" s="8" t="s">
        <v>53</v>
      </c>
      <c r="B9" s="11">
        <v>303642</v>
      </c>
      <c r="C9" s="11">
        <v>314922</v>
      </c>
      <c r="D9" s="10">
        <f t="shared" si="0"/>
        <v>1.03714901100638</v>
      </c>
      <c r="E9" s="20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</row>
    <row r="10" ht="32.45" customHeight="1" spans="1:254">
      <c r="A10" s="8" t="s">
        <v>55</v>
      </c>
      <c r="B10" s="11">
        <v>19699</v>
      </c>
      <c r="C10" s="11">
        <v>19854</v>
      </c>
      <c r="D10" s="10">
        <f t="shared" si="0"/>
        <v>1.00786841971674</v>
      </c>
      <c r="E10" s="20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</row>
    <row r="11" ht="32.45" customHeight="1" spans="1:254">
      <c r="A11" s="8" t="s">
        <v>53</v>
      </c>
      <c r="B11" s="11">
        <v>19689</v>
      </c>
      <c r="C11" s="11">
        <v>19846</v>
      </c>
      <c r="D11" s="10">
        <f t="shared" si="0"/>
        <v>1.00797399563208</v>
      </c>
      <c r="E11" s="20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</row>
    <row r="12" ht="32.45" customHeight="1" spans="1:254">
      <c r="A12" s="8" t="s">
        <v>56</v>
      </c>
      <c r="B12" s="11">
        <v>645465</v>
      </c>
      <c r="C12" s="11">
        <v>653574</v>
      </c>
      <c r="D12" s="10">
        <f t="shared" si="0"/>
        <v>1.01256303595083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</row>
    <row r="13" ht="32.45" customHeight="1" spans="1:254">
      <c r="A13" s="8" t="s">
        <v>57</v>
      </c>
      <c r="B13" s="11">
        <v>627591</v>
      </c>
      <c r="C13" s="11">
        <v>612365</v>
      </c>
      <c r="D13" s="10">
        <f t="shared" si="0"/>
        <v>0.975738976499026</v>
      </c>
      <c r="E13" s="20"/>
      <c r="F13" s="20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</row>
    <row r="14" ht="32.45" customHeight="1" spans="1:254">
      <c r="A14" s="8" t="s">
        <v>58</v>
      </c>
      <c r="B14" s="11">
        <v>96166</v>
      </c>
      <c r="C14" s="11">
        <v>107590</v>
      </c>
      <c r="D14" s="10">
        <f t="shared" si="0"/>
        <v>1.11879458436454</v>
      </c>
      <c r="E14" s="20"/>
      <c r="F14" s="20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</row>
    <row r="15" ht="32.45" customHeight="1" spans="1:254">
      <c r="A15" s="8" t="s">
        <v>57</v>
      </c>
      <c r="B15" s="11">
        <v>89388</v>
      </c>
      <c r="C15" s="11">
        <v>84438</v>
      </c>
      <c r="D15" s="10">
        <f t="shared" si="0"/>
        <v>0.944623439387837</v>
      </c>
      <c r="E15" s="20"/>
      <c r="F15" s="20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</row>
    <row r="16" ht="32.45" customHeight="1" spans="1:254">
      <c r="A16" s="8" t="s">
        <v>59</v>
      </c>
      <c r="B16" s="11">
        <v>6778</v>
      </c>
      <c r="C16" s="11">
        <v>12868</v>
      </c>
      <c r="D16" s="10"/>
      <c r="E16" s="20"/>
      <c r="F16" s="20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</row>
    <row r="17" ht="32.45" customHeight="1" spans="1:254">
      <c r="A17" s="8" t="s">
        <v>60</v>
      </c>
      <c r="B17" s="11"/>
      <c r="C17" s="11"/>
      <c r="D17" s="10">
        <f t="shared" si="0"/>
        <v>0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</row>
    <row r="18" ht="32.45" customHeight="1" spans="1:254">
      <c r="A18" s="8" t="s">
        <v>61</v>
      </c>
      <c r="B18" s="11"/>
      <c r="C18" s="11"/>
      <c r="D18" s="10">
        <f t="shared" si="0"/>
        <v>0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</row>
    <row r="19" ht="32.45" customHeight="1" spans="1:254">
      <c r="A19" s="8" t="s">
        <v>62</v>
      </c>
      <c r="B19" s="11">
        <v>60553</v>
      </c>
      <c r="C19" s="11">
        <v>60154</v>
      </c>
      <c r="D19" s="10">
        <f t="shared" si="0"/>
        <v>0.993410731095074</v>
      </c>
      <c r="E19" s="20"/>
      <c r="F19" s="20"/>
      <c r="G19" s="20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</row>
    <row r="20" ht="32.45" customHeight="1" spans="1:254">
      <c r="A20" s="8" t="s">
        <v>63</v>
      </c>
      <c r="B20" s="11">
        <v>30456</v>
      </c>
      <c r="C20" s="11">
        <v>30359</v>
      </c>
      <c r="D20" s="10">
        <f t="shared" si="0"/>
        <v>0.996815077488836</v>
      </c>
      <c r="E20" s="20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</row>
    <row r="21" ht="16.5" customHeight="1" spans="1:254">
      <c r="A21" s="3"/>
      <c r="B21" s="20"/>
      <c r="C21" s="21"/>
      <c r="D21" s="21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</row>
    <row r="22" ht="16.5" customHeight="1" spans="1:254">
      <c r="A22" s="3"/>
      <c r="B22" s="20"/>
      <c r="C22" s="21"/>
      <c r="D22" s="21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</row>
    <row r="23" ht="16.5" customHeight="1" spans="1:254">
      <c r="A23" s="3"/>
      <c r="B23" s="20"/>
      <c r="C23" s="21"/>
      <c r="D23" s="21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</row>
    <row r="24" ht="16.5" customHeight="1" spans="1:254">
      <c r="A24" s="3"/>
      <c r="B24" s="20"/>
      <c r="C24" s="21"/>
      <c r="D24" s="21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</row>
    <row r="25" ht="16.5" customHeight="1" spans="1:254">
      <c r="A25" s="3"/>
      <c r="B25" s="20"/>
      <c r="C25" s="21"/>
      <c r="D25" s="21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</row>
    <row r="26" ht="16.5" customHeight="1" spans="1:254">
      <c r="A26" s="3"/>
      <c r="B26" s="20"/>
      <c r="C26" s="21"/>
      <c r="D26" s="21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</row>
    <row r="27" ht="16.5" customHeight="1" spans="1:254">
      <c r="A27" s="3"/>
      <c r="B27" s="20"/>
      <c r="C27" s="21"/>
      <c r="D27" s="21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</row>
    <row r="28" ht="16.5" customHeight="1" spans="1:254">
      <c r="A28" s="3"/>
      <c r="B28" s="20"/>
      <c r="C28" s="21"/>
      <c r="D28" s="21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</row>
    <row r="29" ht="16.5" customHeight="1" spans="1:254">
      <c r="A29" s="3"/>
      <c r="B29" s="20"/>
      <c r="C29" s="21"/>
      <c r="D29" s="21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</row>
    <row r="30" ht="16.5" customHeight="1" spans="1:254">
      <c r="A30" s="3"/>
      <c r="B30" s="20"/>
      <c r="C30" s="21"/>
      <c r="D30" s="21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</row>
    <row r="31" ht="16.5" customHeight="1" spans="1:254">
      <c r="A31" s="3"/>
      <c r="B31" s="20"/>
      <c r="C31" s="21"/>
      <c r="D31" s="21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</row>
    <row r="32" ht="16.5" customHeight="1" spans="1:254">
      <c r="A32" s="3"/>
      <c r="B32" s="20"/>
      <c r="C32" s="21"/>
      <c r="D32" s="21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</row>
    <row r="33" ht="16.5" customHeight="1" spans="1:254">
      <c r="A33" s="3"/>
      <c r="B33" s="20"/>
      <c r="C33" s="21"/>
      <c r="D33" s="21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</row>
    <row r="34" ht="16.5" customHeight="1" spans="1:254">
      <c r="A34" s="3"/>
      <c r="B34" s="20"/>
      <c r="C34" s="21"/>
      <c r="D34" s="21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</row>
    <row r="35" ht="16.5" customHeight="1" spans="1:254">
      <c r="A35" s="3"/>
      <c r="B35" s="20"/>
      <c r="C35" s="21"/>
      <c r="D35" s="21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</row>
    <row r="36" ht="16.5" customHeight="1" spans="1:254">
      <c r="A36" s="3"/>
      <c r="B36" s="20"/>
      <c r="C36" s="21"/>
      <c r="D36" s="21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</row>
    <row r="37" ht="16.5" customHeight="1" spans="1:254">
      <c r="A37" s="3"/>
      <c r="B37" s="20"/>
      <c r="C37" s="21"/>
      <c r="D37" s="21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</row>
    <row r="38" ht="16.5" customHeight="1" spans="1:254">
      <c r="A38" s="3"/>
      <c r="B38" s="20"/>
      <c r="C38" s="21"/>
      <c r="D38" s="21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</row>
  </sheetData>
  <mergeCells count="2">
    <mergeCell ref="A1:D1"/>
    <mergeCell ref="A2:D2"/>
  </mergeCells>
  <printOptions horizontalCentered="1"/>
  <pageMargins left="0.354330708661417" right="0.236220472440945" top="0.78" bottom="0.55" header="0.48" footer="0.236220472440945"/>
  <pageSetup paperSize="9" firstPageNumber="19" orientation="portrait" useFirstPageNumber="1" errors="blank"/>
  <headerFooter alignWithMargins="0">
    <oddFooter>&amp;C&amp;12-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IU41"/>
  <sheetViews>
    <sheetView showGridLines="0" showZeros="0" workbookViewId="0">
      <selection activeCell="A1" sqref="A1:D1"/>
    </sheetView>
  </sheetViews>
  <sheetFormatPr defaultColWidth="9.14285714285714" defaultRowHeight="12"/>
  <cols>
    <col min="1" max="1" width="48.5714285714286" style="1" customWidth="1"/>
    <col min="2" max="2" width="19.2857142857143" style="1" customWidth="1"/>
    <col min="3" max="3" width="19.7142857142857" style="1" customWidth="1"/>
    <col min="4" max="4" width="16.5714285714286" style="1" customWidth="1"/>
    <col min="5" max="5" width="15.2857142857143" style="1" customWidth="1"/>
    <col min="6" max="255" width="10.2857142857143" style="1" customWidth="1"/>
    <col min="256" max="16384" width="9.14285714285714" style="1"/>
  </cols>
  <sheetData>
    <row r="1" ht="39.4" customHeight="1" spans="1:255">
      <c r="A1" s="2" t="s">
        <v>87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</row>
    <row r="2" ht="21.75" customHeight="1" spans="1:255">
      <c r="A2" s="22" t="s">
        <v>1</v>
      </c>
      <c r="B2" s="22"/>
      <c r="C2" s="22"/>
      <c r="D2" s="2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</row>
    <row r="3" ht="40.7" customHeight="1" spans="1:255">
      <c r="A3" s="5" t="s">
        <v>50</v>
      </c>
      <c r="B3" s="5" t="s">
        <v>65</v>
      </c>
      <c r="C3" s="5" t="s">
        <v>66</v>
      </c>
      <c r="D3" s="5" t="s">
        <v>67</v>
      </c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</row>
    <row r="4" ht="31.9" customHeight="1" spans="1:255">
      <c r="A4" s="5" t="s">
        <v>88</v>
      </c>
      <c r="B4" s="25">
        <f>SUM(B5:B11)</f>
        <v>1972662</v>
      </c>
      <c r="C4" s="25">
        <f>SUM(C5:C11)</f>
        <v>2004889</v>
      </c>
      <c r="D4" s="17">
        <f t="shared" ref="D4:D11" si="0">IFERROR(C4/B4,0)</f>
        <v>1.01633680782618</v>
      </c>
      <c r="E4" s="26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</row>
    <row r="5" ht="31.9" customHeight="1" spans="1:255">
      <c r="A5" s="8" t="s">
        <v>69</v>
      </c>
      <c r="B5" s="27"/>
      <c r="C5" s="27"/>
      <c r="D5" s="10">
        <f t="shared" si="0"/>
        <v>0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</row>
    <row r="6" ht="31.9" customHeight="1" spans="1:255">
      <c r="A6" s="8" t="s">
        <v>70</v>
      </c>
      <c r="B6" s="11">
        <v>79188</v>
      </c>
      <c r="C6" s="11">
        <v>90014</v>
      </c>
      <c r="D6" s="10">
        <f t="shared" si="0"/>
        <v>1.13671263322726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</row>
    <row r="7" ht="31.9" customHeight="1" spans="1:255">
      <c r="A7" s="8" t="s">
        <v>71</v>
      </c>
      <c r="B7" s="11">
        <v>48312</v>
      </c>
      <c r="C7" s="11">
        <v>48947</v>
      </c>
      <c r="D7" s="10">
        <f t="shared" si="0"/>
        <v>1.01314373240603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</row>
    <row r="8" ht="31.9" customHeight="1" spans="1:255">
      <c r="A8" s="8" t="s">
        <v>72</v>
      </c>
      <c r="B8" s="11">
        <v>1691306</v>
      </c>
      <c r="C8" s="11">
        <v>1721164</v>
      </c>
      <c r="D8" s="10">
        <f t="shared" si="0"/>
        <v>1.01765381308882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</row>
    <row r="9" ht="31.9" customHeight="1" spans="1:255">
      <c r="A9" s="8" t="s">
        <v>73</v>
      </c>
      <c r="B9" s="11">
        <v>79488</v>
      </c>
      <c r="C9" s="11">
        <v>68986</v>
      </c>
      <c r="D9" s="10">
        <f t="shared" si="0"/>
        <v>0.867879428341385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</row>
    <row r="10" ht="31.9" customHeight="1" spans="1:255">
      <c r="A10" s="8" t="s">
        <v>74</v>
      </c>
      <c r="B10" s="11">
        <v>74368</v>
      </c>
      <c r="C10" s="11">
        <v>75778</v>
      </c>
      <c r="D10" s="10">
        <f t="shared" si="0"/>
        <v>1.018959767642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</row>
    <row r="11" ht="31.9" customHeight="1" spans="1:255">
      <c r="A11" s="8" t="s">
        <v>75</v>
      </c>
      <c r="B11" s="27"/>
      <c r="C11" s="27"/>
      <c r="D11" s="10">
        <f t="shared" si="0"/>
        <v>0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</row>
    <row r="12" ht="25.15" customHeight="1" spans="1:255">
      <c r="A12" s="28"/>
      <c r="B12" s="28"/>
      <c r="C12" s="28"/>
      <c r="D12" s="28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</row>
    <row r="13" ht="16.5" customHeight="1" spans="1:255">
      <c r="A13" s="3"/>
      <c r="B13" s="13"/>
      <c r="C13" s="13"/>
      <c r="D13" s="14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</row>
    <row r="14" ht="16.5" customHeight="1" spans="1:255">
      <c r="A14" s="3"/>
      <c r="B14" s="13"/>
      <c r="C14" s="13"/>
      <c r="D14" s="14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</row>
    <row r="15" ht="16.5" customHeight="1" spans="1:255">
      <c r="A15" s="3"/>
      <c r="B15" s="13"/>
      <c r="C15" s="13"/>
      <c r="D15" s="14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</row>
    <row r="16" ht="16.5" customHeight="1" spans="1:255">
      <c r="A16" s="3"/>
      <c r="B16" s="13"/>
      <c r="C16" s="13"/>
      <c r="D16" s="14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</row>
    <row r="17" ht="16.5" customHeight="1" spans="1:255">
      <c r="A17" s="3"/>
      <c r="B17" s="13"/>
      <c r="C17" s="13"/>
      <c r="D17" s="14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</row>
    <row r="18" ht="16.5" customHeight="1" spans="1:255">
      <c r="A18" s="3"/>
      <c r="B18" s="13"/>
      <c r="C18" s="13"/>
      <c r="D18" s="14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</row>
    <row r="19" ht="16.5" customHeight="1" spans="1:255">
      <c r="A19" s="3"/>
      <c r="B19" s="13"/>
      <c r="C19" s="13"/>
      <c r="D19" s="14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</row>
    <row r="20" ht="16.5" customHeight="1" spans="1:255">
      <c r="A20" s="3"/>
      <c r="B20" s="13"/>
      <c r="C20" s="13"/>
      <c r="D20" s="14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</row>
    <row r="21" ht="16.5" customHeight="1" spans="1:255">
      <c r="A21" s="3"/>
      <c r="B21" s="13"/>
      <c r="C21" s="13"/>
      <c r="D21" s="14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</row>
    <row r="22" ht="16.5" customHeight="1" spans="1:255">
      <c r="A22" s="3"/>
      <c r="B22" s="13"/>
      <c r="C22" s="13"/>
      <c r="D22" s="14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</row>
    <row r="23" ht="16.5" customHeight="1" spans="1:255">
      <c r="A23" s="3"/>
      <c r="B23" s="13"/>
      <c r="C23" s="13"/>
      <c r="D23" s="14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</row>
    <row r="24" ht="16.5" customHeight="1" spans="1:255">
      <c r="A24" s="3"/>
      <c r="B24" s="13"/>
      <c r="C24" s="13"/>
      <c r="D24" s="14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</row>
    <row r="25" ht="16.5" customHeight="1" spans="1:255">
      <c r="A25" s="3"/>
      <c r="B25" s="13"/>
      <c r="C25" s="13"/>
      <c r="D25" s="14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</row>
    <row r="26" ht="16.5" customHeight="1" spans="1:255">
      <c r="A26" s="3"/>
      <c r="B26" s="13"/>
      <c r="C26" s="13"/>
      <c r="D26" s="14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</row>
    <row r="27" ht="16.5" customHeight="1" spans="1:255">
      <c r="A27" s="3"/>
      <c r="B27" s="13"/>
      <c r="C27" s="13"/>
      <c r="D27" s="14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</row>
    <row r="28" ht="16.5" customHeight="1" spans="1:255">
      <c r="A28" s="3"/>
      <c r="B28" s="13"/>
      <c r="C28" s="13"/>
      <c r="D28" s="14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</row>
    <row r="29" ht="16.5" customHeight="1" spans="1:255">
      <c r="A29" s="3"/>
      <c r="B29" s="13"/>
      <c r="C29" s="13"/>
      <c r="D29" s="14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</row>
    <row r="30" ht="16.5" customHeight="1" spans="1:255">
      <c r="A30" s="3"/>
      <c r="B30" s="13"/>
      <c r="C30" s="13"/>
      <c r="D30" s="14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</row>
    <row r="31" ht="16.5" customHeight="1" spans="1:255">
      <c r="A31" s="3"/>
      <c r="B31" s="13"/>
      <c r="C31" s="13"/>
      <c r="D31" s="14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</row>
    <row r="32" ht="16.5" customHeight="1" spans="1:255">
      <c r="A32" s="3"/>
      <c r="B32" s="13"/>
      <c r="C32" s="13"/>
      <c r="D32" s="14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</row>
    <row r="33" ht="16.5" customHeight="1" spans="1:255">
      <c r="A33" s="3"/>
      <c r="B33" s="13"/>
      <c r="C33" s="13"/>
      <c r="D33" s="14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</row>
    <row r="34" ht="16.5" customHeight="1" spans="1:255">
      <c r="A34" s="3"/>
      <c r="B34" s="13"/>
      <c r="C34" s="13"/>
      <c r="D34" s="14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</row>
    <row r="35" ht="16.5" customHeight="1" spans="1:255">
      <c r="A35" s="3"/>
      <c r="B35" s="13"/>
      <c r="C35" s="13"/>
      <c r="D35" s="14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</row>
    <row r="36" ht="16.5" customHeight="1" spans="1:255">
      <c r="A36" s="3"/>
      <c r="B36" s="13"/>
      <c r="C36" s="13"/>
      <c r="D36" s="14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</row>
    <row r="37" ht="16.5" customHeight="1" spans="1:255">
      <c r="A37" s="3"/>
      <c r="B37" s="13"/>
      <c r="C37" s="13"/>
      <c r="D37" s="14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</row>
    <row r="38" ht="16.5" customHeight="1" spans="1:255">
      <c r="A38" s="3"/>
      <c r="B38" s="13"/>
      <c r="C38" s="13"/>
      <c r="D38" s="14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</row>
    <row r="39" ht="16.5" customHeight="1" spans="1:255">
      <c r="A39" s="3"/>
      <c r="B39" s="13"/>
      <c r="C39" s="13"/>
      <c r="D39" s="14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</row>
    <row r="40" ht="16.5" customHeight="1" spans="1:255">
      <c r="A40" s="3"/>
      <c r="B40" s="13"/>
      <c r="C40" s="13"/>
      <c r="D40" s="14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</row>
    <row r="41" ht="16.5" customHeight="1" spans="1:255">
      <c r="A41" s="3"/>
      <c r="B41" s="13"/>
      <c r="C41" s="13"/>
      <c r="D41" s="14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</row>
  </sheetData>
  <mergeCells count="3">
    <mergeCell ref="A1:D1"/>
    <mergeCell ref="A2:D2"/>
    <mergeCell ref="A12:D12"/>
  </mergeCells>
  <printOptions horizontalCentered="1"/>
  <pageMargins left="0.354330708661417" right="0.236220472440945" top="1.13" bottom="0.5" header="0.89" footer="0.236220472440945"/>
  <pageSetup paperSize="9" firstPageNumber="20" orientation="landscape" useFirstPageNumber="1" errors="blank"/>
  <headerFooter alignWithMargins="0">
    <oddFooter>&amp;C&amp;12-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IU49"/>
  <sheetViews>
    <sheetView showZeros="0" workbookViewId="0">
      <selection activeCell="A1" sqref="A1:D1"/>
    </sheetView>
  </sheetViews>
  <sheetFormatPr defaultColWidth="9.14285714285714" defaultRowHeight="12"/>
  <cols>
    <col min="1" max="1" width="41.5714285714286" style="1" customWidth="1"/>
    <col min="2" max="3" width="20.7142857142857" style="1" customWidth="1"/>
    <col min="4" max="4" width="16.5714285714286" style="1" customWidth="1"/>
    <col min="5" max="255" width="10.2857142857143" style="1" customWidth="1"/>
    <col min="256" max="16384" width="9.14285714285714" style="1"/>
  </cols>
  <sheetData>
    <row r="1" ht="37.5" customHeight="1" spans="1:255">
      <c r="A1" s="2" t="s">
        <v>89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</row>
    <row r="2" ht="22.7" customHeight="1" spans="1:255">
      <c r="A2" s="22" t="s">
        <v>1</v>
      </c>
      <c r="B2" s="22"/>
      <c r="C2" s="22"/>
      <c r="D2" s="2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</row>
    <row r="3" ht="45.75" customHeight="1" spans="1:255">
      <c r="A3" s="5" t="s">
        <v>35</v>
      </c>
      <c r="B3" s="5" t="s">
        <v>37</v>
      </c>
      <c r="C3" s="5" t="s">
        <v>7</v>
      </c>
      <c r="D3" s="5" t="s">
        <v>77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</row>
    <row r="4" ht="20.1" customHeight="1" spans="1:255">
      <c r="A4" s="15" t="s">
        <v>22</v>
      </c>
      <c r="B4" s="16">
        <f t="shared" ref="B4:C7" si="0">SUM(B8,B12,B16,B20,B24,B28,B32)</f>
        <v>1475036</v>
      </c>
      <c r="C4" s="16">
        <f t="shared" si="0"/>
        <v>1419244</v>
      </c>
      <c r="D4" s="17">
        <f t="shared" ref="D4:D35" si="1">IFERROR(C4/B4,0)</f>
        <v>0.962175838420215</v>
      </c>
      <c r="E4" s="3"/>
      <c r="F4" s="3"/>
      <c r="G4" s="18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</row>
    <row r="5" ht="20.1" customHeight="1" spans="1:255">
      <c r="A5" s="15" t="s">
        <v>40</v>
      </c>
      <c r="B5" s="16">
        <f t="shared" si="0"/>
        <v>1103877</v>
      </c>
      <c r="C5" s="16">
        <f t="shared" si="0"/>
        <v>1110856</v>
      </c>
      <c r="D5" s="17">
        <f t="shared" si="1"/>
        <v>1.0063222623535</v>
      </c>
      <c r="E5" s="3"/>
      <c r="F5" s="3"/>
      <c r="G5" s="18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</row>
    <row r="6" ht="20.1" customHeight="1" spans="1:255">
      <c r="A6" s="15" t="s">
        <v>41</v>
      </c>
      <c r="B6" s="16">
        <f t="shared" si="0"/>
        <v>36296</v>
      </c>
      <c r="C6" s="16">
        <f t="shared" si="0"/>
        <v>37093</v>
      </c>
      <c r="D6" s="17">
        <f t="shared" si="1"/>
        <v>1.02195834251708</v>
      </c>
      <c r="E6" s="3"/>
      <c r="F6" s="3"/>
      <c r="G6" s="18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</row>
    <row r="7" ht="20.1" customHeight="1" spans="1:255">
      <c r="A7" s="15" t="s">
        <v>42</v>
      </c>
      <c r="B7" s="16">
        <f t="shared" si="0"/>
        <v>248818</v>
      </c>
      <c r="C7" s="16">
        <f t="shared" si="0"/>
        <v>264949</v>
      </c>
      <c r="D7" s="17">
        <f t="shared" si="1"/>
        <v>1.06483051869238</v>
      </c>
      <c r="E7" s="3"/>
      <c r="F7" s="3"/>
      <c r="G7" s="18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</row>
    <row r="8" ht="20.1" customHeight="1" spans="1:255">
      <c r="A8" s="8" t="s">
        <v>8</v>
      </c>
      <c r="B8" s="11"/>
      <c r="C8" s="11"/>
      <c r="D8" s="10">
        <f t="shared" si="1"/>
        <v>0</v>
      </c>
      <c r="E8" s="3"/>
      <c r="F8" s="3"/>
      <c r="G8" s="18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</row>
    <row r="9" ht="20.1" customHeight="1" spans="1:255">
      <c r="A9" s="8" t="s">
        <v>40</v>
      </c>
      <c r="B9" s="11"/>
      <c r="C9" s="11"/>
      <c r="D9" s="10">
        <f t="shared" si="1"/>
        <v>0</v>
      </c>
      <c r="E9" s="3"/>
      <c r="F9" s="3"/>
      <c r="G9" s="18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</row>
    <row r="10" ht="20.1" customHeight="1" spans="1:255">
      <c r="A10" s="8" t="s">
        <v>41</v>
      </c>
      <c r="B10" s="11"/>
      <c r="C10" s="11"/>
      <c r="D10" s="10">
        <f t="shared" si="1"/>
        <v>0</v>
      </c>
      <c r="E10" s="3"/>
      <c r="F10" s="3"/>
      <c r="G10" s="18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</row>
    <row r="11" ht="20.1" customHeight="1" spans="1:255">
      <c r="A11" s="8" t="s">
        <v>42</v>
      </c>
      <c r="B11" s="11"/>
      <c r="C11" s="11"/>
      <c r="D11" s="10">
        <f t="shared" si="1"/>
        <v>0</v>
      </c>
      <c r="E11" s="3"/>
      <c r="F11" s="3"/>
      <c r="G11" s="18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</row>
    <row r="12" ht="20.1" customHeight="1" spans="1:255">
      <c r="A12" s="8" t="s">
        <v>43</v>
      </c>
      <c r="B12" s="23">
        <v>403892</v>
      </c>
      <c r="C12" s="9">
        <v>368062</v>
      </c>
      <c r="D12" s="10">
        <f t="shared" si="1"/>
        <v>0.911288166143424</v>
      </c>
      <c r="E12" s="3"/>
      <c r="F12" s="3"/>
      <c r="G12" s="18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</row>
    <row r="13" ht="20.1" customHeight="1" spans="1:255">
      <c r="A13" s="8" t="s">
        <v>40</v>
      </c>
      <c r="B13" s="11">
        <v>168984</v>
      </c>
      <c r="C13" s="9">
        <v>184558</v>
      </c>
      <c r="D13" s="10">
        <f t="shared" si="1"/>
        <v>1.09216257160441</v>
      </c>
      <c r="E13" s="3"/>
      <c r="F13" s="3"/>
      <c r="G13" s="18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</row>
    <row r="14" ht="20.1" customHeight="1" spans="1:255">
      <c r="A14" s="8" t="s">
        <v>41</v>
      </c>
      <c r="B14" s="11">
        <v>900</v>
      </c>
      <c r="C14" s="9">
        <v>1550</v>
      </c>
      <c r="D14" s="10">
        <f t="shared" si="1"/>
        <v>1.72222222222222</v>
      </c>
      <c r="E14" s="3"/>
      <c r="F14" s="3"/>
      <c r="G14" s="18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</row>
    <row r="15" ht="20.1" customHeight="1" spans="1:255">
      <c r="A15" s="8" t="s">
        <v>42</v>
      </c>
      <c r="B15" s="11">
        <v>156000</v>
      </c>
      <c r="C15" s="9">
        <v>180029</v>
      </c>
      <c r="D15" s="10">
        <f t="shared" si="1"/>
        <v>1.15403205128205</v>
      </c>
      <c r="E15" s="3"/>
      <c r="F15" s="3"/>
      <c r="G15" s="18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</row>
    <row r="16" ht="20.1" customHeight="1" spans="1:255">
      <c r="A16" s="8" t="s">
        <v>44</v>
      </c>
      <c r="B16" s="23">
        <v>25288</v>
      </c>
      <c r="C16" s="9">
        <v>26116</v>
      </c>
      <c r="D16" s="10">
        <f t="shared" si="1"/>
        <v>1.03274280291047</v>
      </c>
      <c r="E16" s="3"/>
      <c r="F16" s="3"/>
      <c r="G16" s="18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</row>
    <row r="17" ht="20.1" customHeight="1" spans="1:255">
      <c r="A17" s="8" t="s">
        <v>40</v>
      </c>
      <c r="B17" s="11">
        <v>4452</v>
      </c>
      <c r="C17" s="9">
        <v>4433</v>
      </c>
      <c r="D17" s="10">
        <f t="shared" si="1"/>
        <v>0.995732255166217</v>
      </c>
      <c r="E17" s="3"/>
      <c r="F17" s="3"/>
      <c r="G17" s="18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</row>
    <row r="18" ht="20.1" customHeight="1" spans="1:255">
      <c r="A18" s="8" t="s">
        <v>41</v>
      </c>
      <c r="B18" s="11">
        <v>662</v>
      </c>
      <c r="C18" s="9">
        <v>380</v>
      </c>
      <c r="D18" s="10">
        <f t="shared" si="1"/>
        <v>0.574018126888218</v>
      </c>
      <c r="E18" s="3"/>
      <c r="F18" s="3"/>
      <c r="G18" s="18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</row>
    <row r="19" ht="20.1" customHeight="1" spans="1:255">
      <c r="A19" s="8" t="s">
        <v>42</v>
      </c>
      <c r="B19" s="11">
        <v>19566</v>
      </c>
      <c r="C19" s="9">
        <v>20265</v>
      </c>
      <c r="D19" s="10">
        <f t="shared" si="1"/>
        <v>1.03572523765716</v>
      </c>
      <c r="E19" s="3"/>
      <c r="F19" s="3"/>
      <c r="G19" s="18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</row>
    <row r="20" ht="20.1" customHeight="1" spans="1:255">
      <c r="A20" s="8" t="s">
        <v>45</v>
      </c>
      <c r="B20" s="23">
        <v>881608</v>
      </c>
      <c r="C20" s="9">
        <v>924012</v>
      </c>
      <c r="D20" s="10">
        <f t="shared" si="1"/>
        <v>1.04809847460549</v>
      </c>
      <c r="E20" s="3"/>
      <c r="F20" s="3"/>
      <c r="G20" s="18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</row>
    <row r="21" ht="20.1" customHeight="1" spans="1:255">
      <c r="A21" s="8" t="s">
        <v>40</v>
      </c>
      <c r="B21" s="11">
        <v>834000</v>
      </c>
      <c r="C21" s="9">
        <v>885062</v>
      </c>
      <c r="D21" s="10">
        <f t="shared" si="1"/>
        <v>1.06122541966427</v>
      </c>
      <c r="E21" s="3"/>
      <c r="F21" s="3"/>
      <c r="G21" s="18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</row>
    <row r="22" ht="20.1" customHeight="1" spans="1:255">
      <c r="A22" s="8" t="s">
        <v>41</v>
      </c>
      <c r="B22" s="11">
        <v>32480</v>
      </c>
      <c r="C22" s="9">
        <v>34093</v>
      </c>
      <c r="D22" s="10">
        <f t="shared" si="1"/>
        <v>1.04966133004926</v>
      </c>
      <c r="E22" s="3"/>
      <c r="F22" s="3"/>
      <c r="G22" s="18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</row>
    <row r="23" ht="20.1" customHeight="1" spans="1:255">
      <c r="A23" s="8" t="s">
        <v>42</v>
      </c>
      <c r="B23" s="11">
        <v>8846</v>
      </c>
      <c r="C23" s="9">
        <v>1474</v>
      </c>
      <c r="D23" s="10">
        <f t="shared" si="1"/>
        <v>0.16662898485191</v>
      </c>
      <c r="E23" s="3"/>
      <c r="F23" s="3"/>
      <c r="G23" s="18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</row>
    <row r="24" ht="20.1" customHeight="1" spans="1:255">
      <c r="A24" s="8" t="s">
        <v>46</v>
      </c>
      <c r="B24" s="23">
        <v>97161</v>
      </c>
      <c r="C24" s="9">
        <v>101054</v>
      </c>
      <c r="D24" s="10">
        <f t="shared" si="1"/>
        <v>1.04006751680201</v>
      </c>
      <c r="E24" s="3"/>
      <c r="F24" s="3"/>
      <c r="G24" s="18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</row>
    <row r="25" ht="20.1" customHeight="1" spans="1:255">
      <c r="A25" s="8" t="s">
        <v>40</v>
      </c>
      <c r="B25" s="11">
        <v>31156</v>
      </c>
      <c r="C25" s="9">
        <v>36803</v>
      </c>
      <c r="D25" s="10">
        <f t="shared" si="1"/>
        <v>1.18124919758634</v>
      </c>
      <c r="E25" s="3"/>
      <c r="F25" s="3"/>
      <c r="G25" s="18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</row>
    <row r="26" ht="20.1" customHeight="1" spans="1:255">
      <c r="A26" s="8" t="s">
        <v>41</v>
      </c>
      <c r="B26" s="11">
        <v>1300</v>
      </c>
      <c r="C26" s="9">
        <v>1070</v>
      </c>
      <c r="D26" s="10">
        <f t="shared" si="1"/>
        <v>0.823076923076923</v>
      </c>
      <c r="E26" s="3"/>
      <c r="F26" s="3"/>
      <c r="G26" s="18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</row>
    <row r="27" ht="20.1" customHeight="1" spans="1:255">
      <c r="A27" s="8" t="s">
        <v>42</v>
      </c>
      <c r="B27" s="11">
        <v>64406</v>
      </c>
      <c r="C27" s="9">
        <v>63181</v>
      </c>
      <c r="D27" s="10">
        <f t="shared" si="1"/>
        <v>0.980980032916188</v>
      </c>
      <c r="E27" s="3"/>
      <c r="F27" s="3"/>
      <c r="G27" s="18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</row>
    <row r="28" ht="20.1" customHeight="1" spans="1:255">
      <c r="A28" s="8" t="s">
        <v>47</v>
      </c>
      <c r="B28" s="23"/>
      <c r="C28" s="9"/>
      <c r="D28" s="10">
        <f t="shared" si="1"/>
        <v>0</v>
      </c>
      <c r="E28" s="3"/>
      <c r="F28" s="3"/>
      <c r="G28" s="18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</row>
    <row r="29" ht="20.1" customHeight="1" spans="1:255">
      <c r="A29" s="8" t="s">
        <v>40</v>
      </c>
      <c r="B29" s="11"/>
      <c r="C29" s="9"/>
      <c r="D29" s="10">
        <f t="shared" si="1"/>
        <v>0</v>
      </c>
      <c r="E29" s="3"/>
      <c r="F29" s="3"/>
      <c r="G29" s="18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</row>
    <row r="30" ht="20.1" customHeight="1" spans="1:255">
      <c r="A30" s="8" t="s">
        <v>41</v>
      </c>
      <c r="B30" s="11"/>
      <c r="C30" s="9"/>
      <c r="D30" s="10">
        <f t="shared" si="1"/>
        <v>0</v>
      </c>
      <c r="E30" s="3"/>
      <c r="F30" s="3"/>
      <c r="G30" s="18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</row>
    <row r="31" ht="20.1" customHeight="1" spans="1:255">
      <c r="A31" s="8" t="s">
        <v>42</v>
      </c>
      <c r="B31" s="11"/>
      <c r="C31" s="9"/>
      <c r="D31" s="10">
        <f t="shared" si="1"/>
        <v>0</v>
      </c>
      <c r="E31" s="3"/>
      <c r="F31" s="3"/>
      <c r="G31" s="18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</row>
    <row r="32" ht="20.1" customHeight="1" spans="1:255">
      <c r="A32" s="8" t="s">
        <v>48</v>
      </c>
      <c r="B32" s="23">
        <v>67087</v>
      </c>
      <c r="C32" s="9"/>
      <c r="D32" s="10">
        <f t="shared" si="1"/>
        <v>0</v>
      </c>
      <c r="E32" s="3"/>
      <c r="F32" s="3"/>
      <c r="G32" s="18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</row>
    <row r="33" ht="20.1" customHeight="1" spans="1:255">
      <c r="A33" s="8" t="s">
        <v>40</v>
      </c>
      <c r="B33" s="11">
        <v>65285</v>
      </c>
      <c r="C33" s="9"/>
      <c r="D33" s="10">
        <f t="shared" si="1"/>
        <v>0</v>
      </c>
      <c r="E33" s="3"/>
      <c r="F33" s="3"/>
      <c r="G33" s="18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</row>
    <row r="34" ht="20.1" customHeight="1" spans="1:255">
      <c r="A34" s="8" t="s">
        <v>41</v>
      </c>
      <c r="B34" s="11">
        <v>954</v>
      </c>
      <c r="C34" s="9"/>
      <c r="D34" s="10">
        <f t="shared" si="1"/>
        <v>0</v>
      </c>
      <c r="E34" s="3"/>
      <c r="F34" s="3"/>
      <c r="G34" s="18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</row>
    <row r="35" ht="20.1" customHeight="1" spans="1:255">
      <c r="A35" s="8" t="s">
        <v>42</v>
      </c>
      <c r="B35" s="11"/>
      <c r="C35" s="9"/>
      <c r="D35" s="10">
        <f t="shared" si="1"/>
        <v>0</v>
      </c>
      <c r="E35" s="3"/>
      <c r="F35" s="3"/>
      <c r="G35" s="18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</row>
    <row r="36" ht="16.5" customHeight="1" spans="1:255">
      <c r="A36" s="3"/>
      <c r="B36" s="13"/>
      <c r="C36" s="1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</row>
    <row r="37" ht="16.5" customHeight="1" spans="1:255">
      <c r="A37" s="3"/>
      <c r="B37" s="13"/>
      <c r="C37" s="1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</row>
    <row r="38" ht="16.5" customHeight="1" spans="1:255">
      <c r="A38" s="3"/>
      <c r="B38" s="13"/>
      <c r="C38" s="1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</row>
    <row r="39" ht="16.5" customHeight="1" spans="1:255">
      <c r="A39" s="3"/>
      <c r="B39" s="13"/>
      <c r="C39" s="1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</row>
    <row r="40" ht="16.5" customHeight="1" spans="1:255">
      <c r="A40" s="3"/>
      <c r="B40" s="13"/>
      <c r="C40" s="1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</row>
    <row r="41" ht="16.5" customHeight="1" spans="1:255">
      <c r="A41" s="3"/>
      <c r="B41" s="13"/>
      <c r="C41" s="1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</row>
    <row r="42" ht="16.5" customHeight="1" spans="1:255">
      <c r="A42" s="3"/>
      <c r="B42" s="13"/>
      <c r="C42" s="1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</row>
    <row r="43" ht="16.5" customHeight="1" spans="1:255">
      <c r="A43" s="3"/>
      <c r="B43" s="13"/>
      <c r="C43" s="1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</row>
    <row r="44" ht="16.5" customHeight="1" spans="1:255">
      <c r="A44" s="3"/>
      <c r="B44" s="13"/>
      <c r="C44" s="1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</row>
    <row r="45" ht="16.5" customHeight="1" spans="1:255">
      <c r="A45" s="3"/>
      <c r="B45" s="13"/>
      <c r="C45" s="1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</row>
    <row r="46" ht="16.5" customHeight="1" spans="1:255">
      <c r="A46" s="3"/>
      <c r="B46" s="13"/>
      <c r="C46" s="1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</row>
    <row r="47" ht="16.5" customHeight="1" spans="1:255">
      <c r="A47" s="3"/>
      <c r="B47" s="13"/>
      <c r="C47" s="1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</row>
    <row r="48" ht="16.5" customHeight="1" spans="1:255">
      <c r="A48" s="3"/>
      <c r="B48" s="13"/>
      <c r="C48" s="1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</row>
    <row r="49" ht="16.5" customHeight="1" spans="1:255">
      <c r="A49" s="3"/>
      <c r="B49" s="13"/>
      <c r="C49" s="1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</row>
  </sheetData>
  <mergeCells count="2">
    <mergeCell ref="A1:D1"/>
    <mergeCell ref="A2:D2"/>
  </mergeCells>
  <printOptions horizontalCentered="1"/>
  <pageMargins left="0.354330708661417" right="0.236220472440945" top="0.46" bottom="0.433070866141732" header="0.236220472440945" footer="0.236220472440945"/>
  <pageSetup paperSize="9" firstPageNumber="21" orientation="portrait" useFirstPageNumber="1" errors="blank"/>
  <headerFooter alignWithMargins="0">
    <oddFooter>&amp;C&amp;12-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IU33"/>
  <sheetViews>
    <sheetView showGridLines="0" showZeros="0" workbookViewId="0">
      <selection activeCell="A1" sqref="A1:D1"/>
    </sheetView>
  </sheetViews>
  <sheetFormatPr defaultColWidth="9.14285714285714" defaultRowHeight="12"/>
  <cols>
    <col min="1" max="1" width="43.5714285714286" style="1" customWidth="1"/>
    <col min="2" max="3" width="19.5714285714286" style="1" customWidth="1"/>
    <col min="4" max="4" width="17.5714285714286" style="1" customWidth="1"/>
    <col min="5" max="5" width="10.847619047619" style="1" customWidth="1"/>
    <col min="6" max="6" width="33.4285714285714" style="1" customWidth="1"/>
    <col min="7" max="255" width="10.2857142857143" style="1" customWidth="1"/>
    <col min="256" max="16384" width="9.14285714285714" style="1"/>
  </cols>
  <sheetData>
    <row r="1" ht="49.7" customHeight="1" spans="1:255">
      <c r="A1" s="2" t="s">
        <v>90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</row>
    <row r="2" ht="21.75" customHeight="1" spans="1:255">
      <c r="A2" s="4" t="s">
        <v>1</v>
      </c>
      <c r="B2" s="4"/>
      <c r="C2" s="4"/>
      <c r="D2" s="4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</row>
    <row r="3" ht="52.5" customHeight="1" spans="1:255">
      <c r="A3" s="5" t="s">
        <v>50</v>
      </c>
      <c r="B3" s="5" t="s">
        <v>37</v>
      </c>
      <c r="C3" s="5" t="s">
        <v>7</v>
      </c>
      <c r="D3" s="5" t="s">
        <v>77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</row>
    <row r="4" ht="30.6" customHeight="1" spans="1:255">
      <c r="A4" s="15" t="s">
        <v>23</v>
      </c>
      <c r="B4" s="16">
        <f>SUM(B6,B8,B10,B12,B14,B17,B19)</f>
        <v>1158145</v>
      </c>
      <c r="C4" s="16">
        <f>SUM(C6,C8,C10,C12,C14,C17,C19)</f>
        <v>1128712</v>
      </c>
      <c r="D4" s="17">
        <f>IFERROR(C4/B4,0)</f>
        <v>0.974586083780528</v>
      </c>
      <c r="E4" s="3"/>
      <c r="F4" s="3"/>
      <c r="G4" s="18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</row>
    <row r="5" ht="30.6" customHeight="1" spans="1:255">
      <c r="A5" s="15" t="s">
        <v>52</v>
      </c>
      <c r="B5" s="16">
        <f>SUM(B7,B9,B11,B13,B15,B18,B20)</f>
        <v>1061890</v>
      </c>
      <c r="C5" s="16">
        <f>SUM(C7,C9,C11,C13,C15,C18,C20)</f>
        <v>1099453</v>
      </c>
      <c r="D5" s="17">
        <f t="shared" ref="D5:D20" si="0">IFERROR(C5/B5,0)</f>
        <v>1.03537372044185</v>
      </c>
      <c r="E5" s="3"/>
      <c r="F5" s="3"/>
      <c r="G5" s="18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</row>
    <row r="6" ht="30.6" customHeight="1" spans="1:255">
      <c r="A6" s="8" t="s">
        <v>9</v>
      </c>
      <c r="B6" s="11"/>
      <c r="C6" s="11"/>
      <c r="D6" s="10">
        <f t="shared" si="0"/>
        <v>0</v>
      </c>
      <c r="E6" s="3"/>
      <c r="F6" s="3"/>
      <c r="G6" s="18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</row>
    <row r="7" ht="30.6" customHeight="1" spans="1:255">
      <c r="A7" s="8" t="s">
        <v>53</v>
      </c>
      <c r="B7" s="11"/>
      <c r="C7" s="11"/>
      <c r="D7" s="10">
        <f t="shared" si="0"/>
        <v>0</v>
      </c>
      <c r="E7" s="3"/>
      <c r="F7" s="3"/>
      <c r="G7" s="18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</row>
    <row r="8" ht="30.6" customHeight="1" spans="1:255">
      <c r="A8" s="8" t="s">
        <v>54</v>
      </c>
      <c r="B8" s="11">
        <v>316973</v>
      </c>
      <c r="C8" s="11">
        <v>337688</v>
      </c>
      <c r="D8" s="10">
        <f t="shared" si="0"/>
        <v>1.06535256946175</v>
      </c>
      <c r="E8" s="3"/>
      <c r="F8" s="3"/>
      <c r="G8" s="18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</row>
    <row r="9" ht="30.6" customHeight="1" spans="1:255">
      <c r="A9" s="8" t="s">
        <v>53</v>
      </c>
      <c r="B9" s="11">
        <v>314922</v>
      </c>
      <c r="C9" s="11">
        <v>336634</v>
      </c>
      <c r="D9" s="10">
        <f t="shared" si="0"/>
        <v>1.06894405598847</v>
      </c>
      <c r="E9" s="3"/>
      <c r="F9" s="3"/>
      <c r="G9" s="18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</row>
    <row r="10" ht="30.6" customHeight="1" spans="1:255">
      <c r="A10" s="8" t="s">
        <v>55</v>
      </c>
      <c r="B10" s="11">
        <v>19854</v>
      </c>
      <c r="C10" s="11">
        <v>20691</v>
      </c>
      <c r="D10" s="10">
        <f t="shared" si="0"/>
        <v>1.04215775158658</v>
      </c>
      <c r="E10" s="3"/>
      <c r="F10" s="3"/>
      <c r="G10" s="18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</row>
    <row r="11" ht="30.6" customHeight="1" spans="1:255">
      <c r="A11" s="8" t="s">
        <v>53</v>
      </c>
      <c r="B11" s="11">
        <v>19846</v>
      </c>
      <c r="C11" s="19">
        <v>20683</v>
      </c>
      <c r="D11" s="10">
        <f t="shared" si="0"/>
        <v>1.04217474554066</v>
      </c>
      <c r="E11" s="3"/>
      <c r="F11" s="3"/>
      <c r="G11" s="18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</row>
    <row r="12" ht="30.6" customHeight="1" spans="1:255">
      <c r="A12" s="8" t="s">
        <v>56</v>
      </c>
      <c r="B12" s="11">
        <v>653574</v>
      </c>
      <c r="C12" s="11">
        <v>668084</v>
      </c>
      <c r="D12" s="10">
        <f t="shared" si="0"/>
        <v>1.02220100554796</v>
      </c>
      <c r="E12" s="3"/>
      <c r="F12" s="3"/>
      <c r="G12" s="18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</row>
    <row r="13" ht="30.6" customHeight="1" spans="1:255">
      <c r="A13" s="8" t="s">
        <v>57</v>
      </c>
      <c r="B13" s="11">
        <v>612325</v>
      </c>
      <c r="C13" s="11">
        <v>651446</v>
      </c>
      <c r="D13" s="10">
        <f t="shared" si="0"/>
        <v>1.06388927448659</v>
      </c>
      <c r="E13" s="3"/>
      <c r="F13" s="20"/>
      <c r="G13" s="18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</row>
    <row r="14" ht="30.6" customHeight="1" spans="1:255">
      <c r="A14" s="8" t="s">
        <v>58</v>
      </c>
      <c r="B14" s="11">
        <v>107590</v>
      </c>
      <c r="C14" s="11">
        <v>102249</v>
      </c>
      <c r="D14" s="10">
        <f t="shared" si="0"/>
        <v>0.950357839947951</v>
      </c>
      <c r="E14" s="3"/>
      <c r="F14" s="20"/>
      <c r="G14" s="18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</row>
    <row r="15" ht="30.6" customHeight="1" spans="1:255">
      <c r="A15" s="8" t="s">
        <v>57</v>
      </c>
      <c r="B15" s="11">
        <v>84438</v>
      </c>
      <c r="C15" s="11">
        <v>90690</v>
      </c>
      <c r="D15" s="10">
        <f t="shared" si="0"/>
        <v>1.07404249271655</v>
      </c>
      <c r="E15" s="3"/>
      <c r="F15" s="20"/>
      <c r="G15" s="18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</row>
    <row r="16" ht="30.6" customHeight="1" spans="1:255">
      <c r="A16" s="8" t="s">
        <v>59</v>
      </c>
      <c r="B16" s="11">
        <v>12868</v>
      </c>
      <c r="C16" s="11">
        <v>9845</v>
      </c>
      <c r="D16" s="10"/>
      <c r="E16" s="3"/>
      <c r="F16" s="20"/>
      <c r="G16" s="18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</row>
    <row r="17" ht="30.6" customHeight="1" spans="1:255">
      <c r="A17" s="8" t="s">
        <v>60</v>
      </c>
      <c r="B17" s="11"/>
      <c r="C17" s="11"/>
      <c r="D17" s="10">
        <f t="shared" si="0"/>
        <v>0</v>
      </c>
      <c r="E17" s="3"/>
      <c r="F17" s="3"/>
      <c r="G17" s="18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</row>
    <row r="18" ht="30.6" customHeight="1" spans="1:255">
      <c r="A18" s="8" t="s">
        <v>61</v>
      </c>
      <c r="B18" s="11"/>
      <c r="C18" s="11"/>
      <c r="D18" s="10">
        <f t="shared" si="0"/>
        <v>0</v>
      </c>
      <c r="E18" s="3"/>
      <c r="F18" s="20"/>
      <c r="G18" s="18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</row>
    <row r="19" ht="30.6" customHeight="1" spans="1:255">
      <c r="A19" s="8" t="s">
        <v>62</v>
      </c>
      <c r="B19" s="11">
        <v>60154</v>
      </c>
      <c r="C19" s="11"/>
      <c r="D19" s="10">
        <f t="shared" si="0"/>
        <v>0</v>
      </c>
      <c r="E19" s="3"/>
      <c r="F19" s="20"/>
      <c r="G19" s="18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</row>
    <row r="20" ht="30.6" customHeight="1" spans="1:255">
      <c r="A20" s="8" t="s">
        <v>63</v>
      </c>
      <c r="B20" s="11">
        <v>30359</v>
      </c>
      <c r="C20" s="11"/>
      <c r="D20" s="10">
        <f t="shared" si="0"/>
        <v>0</v>
      </c>
      <c r="E20" s="3"/>
      <c r="F20" s="20"/>
      <c r="G20" s="18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</row>
    <row r="21" ht="16.5" customHeight="1" spans="1:255">
      <c r="A21" s="3"/>
      <c r="B21" s="21"/>
      <c r="C21" s="21"/>
      <c r="D21" s="20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</row>
    <row r="22" ht="16.5" customHeight="1" spans="1:255">
      <c r="A22" s="3"/>
      <c r="B22" s="21"/>
      <c r="C22" s="21"/>
      <c r="D22" s="20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</row>
    <row r="23" ht="16.5" customHeight="1" spans="1:255">
      <c r="A23" s="3"/>
      <c r="B23" s="21"/>
      <c r="C23" s="21"/>
      <c r="D23" s="2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</row>
    <row r="24" ht="16.5" customHeight="1" spans="1:255">
      <c r="A24" s="3"/>
      <c r="B24" s="21"/>
      <c r="C24" s="21"/>
      <c r="D24" s="20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</row>
    <row r="25" ht="16.5" customHeight="1" spans="1:255">
      <c r="A25" s="3"/>
      <c r="B25" s="21"/>
      <c r="C25" s="21"/>
      <c r="D25" s="20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</row>
    <row r="26" ht="16.5" customHeight="1" spans="1:255">
      <c r="A26" s="3"/>
      <c r="B26" s="21"/>
      <c r="C26" s="21"/>
      <c r="D26" s="20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</row>
    <row r="27" ht="16.5" customHeight="1" spans="1:255">
      <c r="A27" s="3"/>
      <c r="B27" s="21"/>
      <c r="C27" s="21"/>
      <c r="D27" s="2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</row>
    <row r="28" ht="16.5" customHeight="1" spans="1:255">
      <c r="A28" s="3"/>
      <c r="B28" s="21"/>
      <c r="C28" s="21"/>
      <c r="D28" s="20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</row>
    <row r="29" ht="16.5" customHeight="1" spans="1:255">
      <c r="A29" s="3"/>
      <c r="B29" s="21"/>
      <c r="C29" s="21"/>
      <c r="D29" s="20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</row>
    <row r="30" ht="16.5" customHeight="1" spans="1:255">
      <c r="A30" s="3"/>
      <c r="B30" s="21"/>
      <c r="C30" s="21"/>
      <c r="D30" s="20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</row>
    <row r="31" ht="16.5" customHeight="1" spans="1:255">
      <c r="A31" s="3"/>
      <c r="B31" s="21"/>
      <c r="C31" s="21"/>
      <c r="D31" s="20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</row>
    <row r="32" ht="16.5" customHeight="1" spans="1:255">
      <c r="A32" s="3"/>
      <c r="B32" s="21"/>
      <c r="C32" s="21"/>
      <c r="D32" s="20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</row>
    <row r="33" ht="16.5" customHeight="1" spans="1:255">
      <c r="A33" s="3"/>
      <c r="B33" s="21"/>
      <c r="C33" s="21"/>
      <c r="D33" s="20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</row>
  </sheetData>
  <mergeCells count="2">
    <mergeCell ref="A1:D1"/>
    <mergeCell ref="A2:D2"/>
  </mergeCells>
  <printOptions horizontalCentered="1"/>
  <pageMargins left="0.354330708661417" right="0.236220472440945" top="0.95" bottom="0.5" header="0.52" footer="0.236220472440945"/>
  <pageSetup paperSize="9" firstPageNumber="22" orientation="portrait" useFirstPageNumber="1" errors="blank"/>
  <headerFooter alignWithMargins="0">
    <oddFooter>&amp;C&amp;12-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U30"/>
  <sheetViews>
    <sheetView showGridLines="0" showZeros="0" tabSelected="1" workbookViewId="0">
      <selection activeCell="G6" sqref="G6"/>
    </sheetView>
  </sheetViews>
  <sheetFormatPr defaultColWidth="9.14285714285714" defaultRowHeight="12"/>
  <cols>
    <col min="1" max="1" width="49.5714285714286" style="1" customWidth="1"/>
    <col min="2" max="3" width="20.1428571428571" style="1" customWidth="1"/>
    <col min="4" max="4" width="16.1428571428571" style="1" customWidth="1"/>
    <col min="5" max="255" width="10.2857142857143" style="1" customWidth="1"/>
    <col min="256" max="16384" width="9.14285714285714" style="1"/>
  </cols>
  <sheetData>
    <row r="1" ht="36.75" customHeight="1" spans="1:255">
      <c r="A1" s="2" t="s">
        <v>91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</row>
    <row r="2" ht="22.7" customHeight="1" spans="1:255">
      <c r="A2" s="4" t="s">
        <v>1</v>
      </c>
      <c r="B2" s="4"/>
      <c r="C2" s="4"/>
      <c r="D2" s="4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</row>
    <row r="3" ht="45" customHeight="1" spans="1:255">
      <c r="A3" s="5" t="s">
        <v>50</v>
      </c>
      <c r="B3" s="5" t="s">
        <v>66</v>
      </c>
      <c r="C3" s="5" t="s">
        <v>80</v>
      </c>
      <c r="D3" s="5" t="s">
        <v>81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</row>
    <row r="4" ht="32.45" customHeight="1" spans="1:255">
      <c r="A4" s="5" t="s">
        <v>88</v>
      </c>
      <c r="B4" s="6">
        <f>SUM(B5:B11)</f>
        <v>2004889</v>
      </c>
      <c r="C4" s="6">
        <f>SUM(C5:C11)</f>
        <v>2219643</v>
      </c>
      <c r="D4" s="7">
        <f t="shared" ref="D4" si="0">C4/B4</f>
        <v>1.10711515699872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</row>
    <row r="5" ht="32.45" customHeight="1" spans="1:255">
      <c r="A5" s="8" t="s">
        <v>69</v>
      </c>
      <c r="B5" s="9"/>
      <c r="C5" s="9"/>
      <c r="D5" s="10">
        <f t="shared" ref="D5:D11" si="1">IFERROR(C5/B5,0)</f>
        <v>0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</row>
    <row r="6" ht="32.45" customHeight="1" spans="1:255">
      <c r="A6" s="8" t="s">
        <v>70</v>
      </c>
      <c r="B6" s="11">
        <v>90014</v>
      </c>
      <c r="C6" s="11">
        <v>120388</v>
      </c>
      <c r="D6" s="12">
        <f t="shared" si="1"/>
        <v>1.33743639878241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</row>
    <row r="7" ht="32.45" customHeight="1" spans="1:255">
      <c r="A7" s="8" t="s">
        <v>71</v>
      </c>
      <c r="B7" s="11">
        <v>48947</v>
      </c>
      <c r="C7" s="11">
        <v>54372</v>
      </c>
      <c r="D7" s="12">
        <f t="shared" si="1"/>
        <v>1.110834167569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</row>
    <row r="8" ht="32.45" customHeight="1" spans="1:255">
      <c r="A8" s="8" t="s">
        <v>72</v>
      </c>
      <c r="B8" s="11">
        <v>1721164</v>
      </c>
      <c r="C8" s="11">
        <v>1977092</v>
      </c>
      <c r="D8" s="12">
        <f t="shared" si="1"/>
        <v>1.14869472054958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</row>
    <row r="9" ht="32.45" customHeight="1" spans="1:255">
      <c r="A9" s="8" t="s">
        <v>73</v>
      </c>
      <c r="B9" s="11">
        <v>68986</v>
      </c>
      <c r="C9" s="11">
        <v>67791</v>
      </c>
      <c r="D9" s="12">
        <f t="shared" si="1"/>
        <v>0.982677644739512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</row>
    <row r="10" ht="32.45" customHeight="1" spans="1:255">
      <c r="A10" s="8" t="s">
        <v>74</v>
      </c>
      <c r="B10" s="11">
        <v>75778</v>
      </c>
      <c r="C10" s="11"/>
      <c r="D10" s="12">
        <f t="shared" si="1"/>
        <v>0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</row>
    <row r="11" ht="32.45" customHeight="1" spans="1:255">
      <c r="A11" s="8" t="s">
        <v>75</v>
      </c>
      <c r="B11" s="9"/>
      <c r="C11" s="9"/>
      <c r="D11" s="10">
        <f t="shared" si="1"/>
        <v>0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</row>
    <row r="12" ht="16.5" customHeight="1" spans="1:255">
      <c r="A12" s="3"/>
      <c r="B12" s="13"/>
      <c r="C12" s="13"/>
      <c r="D12" s="14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</row>
    <row r="13" ht="16.5" customHeight="1" spans="1:255">
      <c r="A13" s="3"/>
      <c r="B13" s="13"/>
      <c r="C13" s="13"/>
      <c r="D13" s="14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</row>
    <row r="14" ht="16.5" customHeight="1" spans="1:255">
      <c r="A14" s="3"/>
      <c r="B14" s="13"/>
      <c r="C14" s="13"/>
      <c r="D14" s="14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</row>
    <row r="15" ht="16.5" customHeight="1" spans="1:255">
      <c r="A15" s="3"/>
      <c r="B15" s="13"/>
      <c r="C15" s="13"/>
      <c r="D15" s="14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</row>
    <row r="16" ht="16.5" customHeight="1" spans="1:255">
      <c r="A16" s="3"/>
      <c r="B16" s="13"/>
      <c r="C16" s="13"/>
      <c r="D16" s="14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</row>
    <row r="17" ht="16.5" customHeight="1" spans="1:255">
      <c r="A17" s="3"/>
      <c r="B17" s="13"/>
      <c r="C17" s="13"/>
      <c r="D17" s="14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</row>
    <row r="18" ht="16.5" customHeight="1" spans="1:255">
      <c r="A18" s="3"/>
      <c r="B18" s="13"/>
      <c r="C18" s="13"/>
      <c r="D18" s="14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</row>
    <row r="19" ht="16.5" customHeight="1" spans="1:255">
      <c r="A19" s="3"/>
      <c r="B19" s="13"/>
      <c r="C19" s="13"/>
      <c r="D19" s="14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</row>
    <row r="20" ht="16.5" customHeight="1" spans="1:255">
      <c r="A20" s="3"/>
      <c r="B20" s="13"/>
      <c r="C20" s="13"/>
      <c r="D20" s="14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</row>
    <row r="21" ht="16.5" customHeight="1" spans="1:255">
      <c r="A21" s="3"/>
      <c r="B21" s="13"/>
      <c r="C21" s="13"/>
      <c r="D21" s="14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</row>
    <row r="22" ht="16.5" customHeight="1" spans="1:255">
      <c r="A22" s="3"/>
      <c r="B22" s="13"/>
      <c r="C22" s="13"/>
      <c r="D22" s="14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</row>
    <row r="23" ht="16.5" customHeight="1" spans="1:255">
      <c r="A23" s="3"/>
      <c r="B23" s="13"/>
      <c r="C23" s="13"/>
      <c r="D23" s="14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</row>
    <row r="24" ht="16.5" customHeight="1" spans="1:255">
      <c r="A24" s="3"/>
      <c r="B24" s="13"/>
      <c r="C24" s="13"/>
      <c r="D24" s="14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</row>
    <row r="25" ht="16.5" customHeight="1" spans="1:255">
      <c r="A25" s="3"/>
      <c r="B25" s="13"/>
      <c r="C25" s="13"/>
      <c r="D25" s="14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</row>
    <row r="26" ht="16.5" customHeight="1" spans="1:255">
      <c r="A26" s="3"/>
      <c r="B26" s="13"/>
      <c r="C26" s="13"/>
      <c r="D26" s="14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</row>
    <row r="27" ht="16.5" customHeight="1" spans="1:255">
      <c r="A27" s="3"/>
      <c r="B27" s="13"/>
      <c r="C27" s="13"/>
      <c r="D27" s="14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</row>
    <row r="28" ht="16.5" customHeight="1" spans="1:255">
      <c r="A28" s="3"/>
      <c r="B28" s="13"/>
      <c r="C28" s="13"/>
      <c r="D28" s="14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</row>
    <row r="29" ht="16.5" customHeight="1" spans="1:255">
      <c r="A29" s="3"/>
      <c r="B29" s="13"/>
      <c r="C29" s="13"/>
      <c r="D29" s="14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</row>
    <row r="30" ht="16.5" customHeight="1" spans="1:255">
      <c r="A30" s="3"/>
      <c r="B30" s="13"/>
      <c r="C30" s="13"/>
      <c r="D30" s="14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</row>
  </sheetData>
  <mergeCells count="2">
    <mergeCell ref="A1:D1"/>
    <mergeCell ref="A2:D2"/>
  </mergeCells>
  <printOptions horizontalCentered="1"/>
  <pageMargins left="0.354330708661417" right="0.236220472440945" top="0.95" bottom="0.55" header="0.63" footer="0.236220472440945"/>
  <pageSetup paperSize="9" firstPageNumber="23" orientation="landscape" useFirstPageNumber="1" errors="blank"/>
  <headerFooter alignWithMargins="0">
    <oddFooter>&amp;C&amp;12-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U36"/>
  <sheetViews>
    <sheetView showGridLines="0" showZeros="0" workbookViewId="0">
      <selection activeCell="A1" sqref="A1:D1"/>
    </sheetView>
  </sheetViews>
  <sheetFormatPr defaultColWidth="9.14285714285714" defaultRowHeight="14.25" customHeight="1"/>
  <cols>
    <col min="1" max="1" width="43.5714285714286" style="1" customWidth="1"/>
    <col min="2" max="3" width="22.5714285714286" style="1" customWidth="1"/>
    <col min="4" max="4" width="22.5714285714286" style="54" customWidth="1"/>
    <col min="5" max="255" width="10.2857142857143" style="1" customWidth="1"/>
    <col min="256" max="16384" width="9.14285714285714" style="1"/>
  </cols>
  <sheetData>
    <row r="1" ht="36" customHeight="1" spans="1:255">
      <c r="A1" s="2" t="s">
        <v>34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</row>
    <row r="2" ht="22.7" customHeight="1" spans="1:255">
      <c r="A2" s="4" t="s">
        <v>1</v>
      </c>
      <c r="B2" s="4"/>
      <c r="C2" s="4"/>
      <c r="D2" s="4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</row>
    <row r="3" ht="49.7" customHeight="1" spans="1:255">
      <c r="A3" s="5" t="s">
        <v>35</v>
      </c>
      <c r="B3" s="5" t="s">
        <v>36</v>
      </c>
      <c r="C3" s="5" t="s">
        <v>37</v>
      </c>
      <c r="D3" s="5" t="s">
        <v>38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</row>
    <row r="4" ht="21.2" customHeight="1" spans="1:255">
      <c r="A4" s="15" t="s">
        <v>39</v>
      </c>
      <c r="B4" s="16">
        <f t="shared" ref="B4:C7" si="0">B8+B12+B16+B20+B24+B28+B32</f>
        <v>1410524</v>
      </c>
      <c r="C4" s="16">
        <f>C8+C12+C16+C20+C24+C28+C32</f>
        <v>1475036</v>
      </c>
      <c r="D4" s="17">
        <f>C4/B4</f>
        <v>1.04573619449226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</row>
    <row r="5" ht="21.2" customHeight="1" spans="1:255">
      <c r="A5" s="8" t="s">
        <v>40</v>
      </c>
      <c r="B5" s="16">
        <f>B9+B13+B17+B21+B25+B29+B33</f>
        <v>1086340</v>
      </c>
      <c r="C5" s="16">
        <f t="shared" si="0"/>
        <v>1103877</v>
      </c>
      <c r="D5" s="17">
        <f t="shared" ref="D5:D7" si="1">C5/B5</f>
        <v>1.01614319642101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</row>
    <row r="6" ht="21.2" customHeight="1" spans="1:255">
      <c r="A6" s="8" t="s">
        <v>41</v>
      </c>
      <c r="B6" s="16">
        <f>B10+B14+B18+B22+B26+B30+B34</f>
        <v>32379</v>
      </c>
      <c r="C6" s="16">
        <f t="shared" si="0"/>
        <v>36296</v>
      </c>
      <c r="D6" s="17">
        <f t="shared" si="1"/>
        <v>1.12097347045925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</row>
    <row r="7" ht="21.2" customHeight="1" spans="1:255">
      <c r="A7" s="8" t="s">
        <v>42</v>
      </c>
      <c r="B7" s="16">
        <f t="shared" si="0"/>
        <v>211951</v>
      </c>
      <c r="C7" s="16">
        <f t="shared" si="0"/>
        <v>248818</v>
      </c>
      <c r="D7" s="17">
        <f t="shared" si="1"/>
        <v>1.17394114677449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</row>
    <row r="8" ht="21.2" customHeight="1" spans="1:255">
      <c r="A8" s="8" t="s">
        <v>8</v>
      </c>
      <c r="B8" s="11">
        <v>0</v>
      </c>
      <c r="C8" s="23"/>
      <c r="D8" s="10">
        <f>IFERROR(C8/B8,0)</f>
        <v>0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</row>
    <row r="9" ht="21.2" customHeight="1" spans="1:255">
      <c r="A9" s="8" t="s">
        <v>40</v>
      </c>
      <c r="B9" s="11"/>
      <c r="C9" s="11"/>
      <c r="D9" s="10">
        <f t="shared" ref="D9:D35" si="2">IFERROR(C9/B9,0)</f>
        <v>0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</row>
    <row r="10" ht="21.2" customHeight="1" spans="1:255">
      <c r="A10" s="8" t="s">
        <v>41</v>
      </c>
      <c r="B10" s="11"/>
      <c r="C10" s="11"/>
      <c r="D10" s="10">
        <f t="shared" si="2"/>
        <v>0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</row>
    <row r="11" ht="21.2" customHeight="1" spans="1:255">
      <c r="A11" s="8" t="s">
        <v>42</v>
      </c>
      <c r="B11" s="11"/>
      <c r="C11" s="11"/>
      <c r="D11" s="10">
        <f t="shared" si="2"/>
        <v>0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</row>
    <row r="12" ht="21.2" customHeight="1" spans="1:255">
      <c r="A12" s="8" t="s">
        <v>43</v>
      </c>
      <c r="B12" s="11">
        <v>380069</v>
      </c>
      <c r="C12" s="23">
        <v>403892</v>
      </c>
      <c r="D12" s="10">
        <f t="shared" si="2"/>
        <v>1.06268072376332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</row>
    <row r="13" ht="21.2" customHeight="1" spans="1:255">
      <c r="A13" s="8" t="s">
        <v>40</v>
      </c>
      <c r="B13" s="11">
        <v>169800</v>
      </c>
      <c r="C13" s="11">
        <v>168984</v>
      </c>
      <c r="D13" s="10">
        <f t="shared" si="2"/>
        <v>0.995194346289753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</row>
    <row r="14" ht="21.2" customHeight="1" spans="1:255">
      <c r="A14" s="8" t="s">
        <v>41</v>
      </c>
      <c r="B14" s="11">
        <v>1364</v>
      </c>
      <c r="C14" s="11">
        <v>900</v>
      </c>
      <c r="D14" s="10">
        <f t="shared" si="2"/>
        <v>0.659824046920821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</row>
    <row r="15" ht="21.2" customHeight="1" spans="1:255">
      <c r="A15" s="8" t="s">
        <v>42</v>
      </c>
      <c r="B15" s="11">
        <v>131592</v>
      </c>
      <c r="C15" s="11">
        <v>156000</v>
      </c>
      <c r="D15" s="10">
        <f t="shared" si="2"/>
        <v>1.18548240014591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</row>
    <row r="16" ht="21.2" customHeight="1" spans="1:255">
      <c r="A16" s="8" t="s">
        <v>44</v>
      </c>
      <c r="B16" s="11">
        <v>24499</v>
      </c>
      <c r="C16" s="23">
        <v>25288</v>
      </c>
      <c r="D16" s="10">
        <f t="shared" si="2"/>
        <v>1.03220539613862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</row>
    <row r="17" ht="21.2" customHeight="1" spans="1:255">
      <c r="A17" s="8" t="s">
        <v>40</v>
      </c>
      <c r="B17" s="11">
        <v>4184</v>
      </c>
      <c r="C17" s="11">
        <v>4452</v>
      </c>
      <c r="D17" s="10">
        <f t="shared" si="2"/>
        <v>1.06405353728489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</row>
    <row r="18" ht="21.2" customHeight="1" spans="1:255">
      <c r="A18" s="8" t="s">
        <v>41</v>
      </c>
      <c r="B18" s="11">
        <v>497</v>
      </c>
      <c r="C18" s="11">
        <v>662</v>
      </c>
      <c r="D18" s="10">
        <f t="shared" si="2"/>
        <v>1.33199195171026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</row>
    <row r="19" ht="21.2" customHeight="1" spans="1:255">
      <c r="A19" s="8" t="s">
        <v>42</v>
      </c>
      <c r="B19" s="11">
        <v>19564</v>
      </c>
      <c r="C19" s="11">
        <v>19566</v>
      </c>
      <c r="D19" s="10">
        <f t="shared" si="2"/>
        <v>1.00010222858311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</row>
    <row r="20" ht="21.2" customHeight="1" spans="1:255">
      <c r="A20" s="8" t="s">
        <v>45</v>
      </c>
      <c r="B20" s="11">
        <v>843641</v>
      </c>
      <c r="C20" s="23">
        <v>881608</v>
      </c>
      <c r="D20" s="10">
        <f t="shared" si="2"/>
        <v>1.04500373974238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</row>
    <row r="21" ht="21.2" customHeight="1" spans="1:255">
      <c r="A21" s="8" t="s">
        <v>40</v>
      </c>
      <c r="B21" s="11">
        <v>814407</v>
      </c>
      <c r="C21" s="11">
        <v>834000</v>
      </c>
      <c r="D21" s="10">
        <f t="shared" si="2"/>
        <v>1.02405799557224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</row>
    <row r="22" ht="21.2" customHeight="1" spans="1:255">
      <c r="A22" s="8" t="s">
        <v>41</v>
      </c>
      <c r="B22" s="11">
        <v>27000</v>
      </c>
      <c r="C22" s="11">
        <v>32480</v>
      </c>
      <c r="D22" s="10">
        <f t="shared" si="2"/>
        <v>1.20296296296296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</row>
    <row r="23" ht="21.2" customHeight="1" spans="1:255">
      <c r="A23" s="8" t="s">
        <v>42</v>
      </c>
      <c r="B23" s="11">
        <v>0</v>
      </c>
      <c r="C23" s="11">
        <v>8846</v>
      </c>
      <c r="D23" s="10">
        <f t="shared" si="2"/>
        <v>0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</row>
    <row r="24" ht="21.2" customHeight="1" spans="1:255">
      <c r="A24" s="8" t="s">
        <v>46</v>
      </c>
      <c r="B24" s="11">
        <v>96239</v>
      </c>
      <c r="C24" s="23">
        <v>97161</v>
      </c>
      <c r="D24" s="10">
        <f t="shared" si="2"/>
        <v>1.00958031567244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</row>
    <row r="25" ht="21.2" customHeight="1" spans="1:255">
      <c r="A25" s="8" t="s">
        <v>40</v>
      </c>
      <c r="B25" s="11">
        <v>33444</v>
      </c>
      <c r="C25" s="11">
        <v>31156</v>
      </c>
      <c r="D25" s="10">
        <f t="shared" si="2"/>
        <v>0.93158713072599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</row>
    <row r="26" ht="21.2" customHeight="1" spans="1:255">
      <c r="A26" s="8" t="s">
        <v>41</v>
      </c>
      <c r="B26" s="11">
        <v>2000</v>
      </c>
      <c r="C26" s="11">
        <v>1300</v>
      </c>
      <c r="D26" s="10">
        <f t="shared" si="2"/>
        <v>0.65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</row>
    <row r="27" ht="21.2" customHeight="1" spans="1:255">
      <c r="A27" s="8" t="s">
        <v>42</v>
      </c>
      <c r="B27" s="11">
        <v>60795</v>
      </c>
      <c r="C27" s="11">
        <v>64406</v>
      </c>
      <c r="D27" s="10">
        <f t="shared" si="2"/>
        <v>1.05939633193519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</row>
    <row r="28" ht="21.2" customHeight="1" spans="1:255">
      <c r="A28" s="8" t="s">
        <v>47</v>
      </c>
      <c r="B28" s="11"/>
      <c r="C28" s="23"/>
      <c r="D28" s="10">
        <f t="shared" si="2"/>
        <v>0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</row>
    <row r="29" ht="21.2" customHeight="1" spans="1:255">
      <c r="A29" s="8" t="s">
        <v>40</v>
      </c>
      <c r="B29" s="11"/>
      <c r="C29" s="11"/>
      <c r="D29" s="10">
        <f t="shared" si="2"/>
        <v>0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</row>
    <row r="30" ht="21.2" customHeight="1" spans="1:255">
      <c r="A30" s="8" t="s">
        <v>41</v>
      </c>
      <c r="B30" s="11"/>
      <c r="C30" s="11"/>
      <c r="D30" s="10">
        <f t="shared" si="2"/>
        <v>0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</row>
    <row r="31" ht="21.2" customHeight="1" spans="1:255">
      <c r="A31" s="8" t="s">
        <v>42</v>
      </c>
      <c r="B31" s="11"/>
      <c r="C31" s="11"/>
      <c r="D31" s="10">
        <f t="shared" si="2"/>
        <v>0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</row>
    <row r="32" ht="21.2" customHeight="1" spans="1:255">
      <c r="A32" s="8" t="s">
        <v>48</v>
      </c>
      <c r="B32" s="11">
        <v>66076</v>
      </c>
      <c r="C32" s="23">
        <v>67087</v>
      </c>
      <c r="D32" s="10">
        <f t="shared" si="2"/>
        <v>1.01530056298807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</row>
    <row r="33" ht="21.2" customHeight="1" spans="1:255">
      <c r="A33" s="8" t="s">
        <v>40</v>
      </c>
      <c r="B33" s="11">
        <v>64505</v>
      </c>
      <c r="C33" s="11">
        <v>65285</v>
      </c>
      <c r="D33" s="10">
        <f t="shared" si="2"/>
        <v>1.01209208588482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</row>
    <row r="34" ht="21.2" customHeight="1" spans="1:255">
      <c r="A34" s="8" t="s">
        <v>41</v>
      </c>
      <c r="B34" s="11">
        <v>1518</v>
      </c>
      <c r="C34" s="11">
        <v>954</v>
      </c>
      <c r="D34" s="10">
        <f t="shared" si="2"/>
        <v>0.628458498023715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</row>
    <row r="35" ht="21.2" customHeight="1" spans="1:255">
      <c r="A35" s="8" t="s">
        <v>42</v>
      </c>
      <c r="B35" s="11"/>
      <c r="C35" s="11"/>
      <c r="D35" s="10">
        <f t="shared" si="2"/>
        <v>0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</row>
    <row r="36" ht="63.75" customHeight="1" spans="1:255">
      <c r="A36" s="28"/>
      <c r="B36" s="31"/>
      <c r="C36" s="31"/>
      <c r="D36" s="31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</row>
  </sheetData>
  <mergeCells count="3">
    <mergeCell ref="A1:D1"/>
    <mergeCell ref="A2:D2"/>
    <mergeCell ref="A36:D36"/>
  </mergeCells>
  <printOptions horizontalCentered="1"/>
  <pageMargins left="0.354330708661417" right="0.236220472440945" top="0.354330708661417" bottom="0.433070866141732" header="0.236220472440945" footer="0.236220472440945"/>
  <pageSetup paperSize="9" scale="97" firstPageNumber="11" orientation="portrait" useFirstPageNumber="1" errors="blank"/>
  <headerFooter alignWithMargins="0">
    <oddFooter>&amp;C&amp;12-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IU38"/>
  <sheetViews>
    <sheetView showGridLines="0" workbookViewId="0">
      <selection activeCell="A1" sqref="A1:D1"/>
    </sheetView>
  </sheetViews>
  <sheetFormatPr defaultColWidth="9.14285714285714" defaultRowHeight="14.25" customHeight="1"/>
  <cols>
    <col min="1" max="1" width="42.5714285714286" style="1" customWidth="1"/>
    <col min="2" max="3" width="21.5714285714286" style="1" customWidth="1"/>
    <col min="4" max="4" width="19.7142857142857" style="1" customWidth="1"/>
    <col min="5" max="5" width="10.847619047619" style="1" customWidth="1"/>
    <col min="6" max="6" width="21.847619047619" style="1" customWidth="1"/>
    <col min="7" max="7" width="10.2857142857143" style="1" customWidth="1"/>
    <col min="8" max="8" width="14.5714285714286" style="1" customWidth="1"/>
    <col min="9" max="255" width="10.2857142857143" style="1" customWidth="1"/>
    <col min="256" max="16384" width="9.14285714285714" style="1"/>
  </cols>
  <sheetData>
    <row r="1" ht="54.75" customHeight="1" spans="1:255">
      <c r="A1" s="2" t="s">
        <v>49</v>
      </c>
      <c r="B1" s="2"/>
      <c r="C1" s="2"/>
      <c r="D1" s="2"/>
      <c r="E1" s="20"/>
      <c r="F1" s="20"/>
      <c r="G1" s="20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</row>
    <row r="2" ht="21.2" customHeight="1" spans="1:255">
      <c r="A2" s="29" t="s">
        <v>1</v>
      </c>
      <c r="B2" s="29"/>
      <c r="C2" s="29"/>
      <c r="D2" s="29"/>
      <c r="E2" s="20"/>
      <c r="F2" s="20"/>
      <c r="G2" s="20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</row>
    <row r="3" ht="49.7" customHeight="1" spans="1:255">
      <c r="A3" s="5" t="s">
        <v>50</v>
      </c>
      <c r="B3" s="5" t="s">
        <v>36</v>
      </c>
      <c r="C3" s="5" t="s">
        <v>37</v>
      </c>
      <c r="D3" s="5" t="s">
        <v>38</v>
      </c>
      <c r="E3" s="20"/>
      <c r="F3" s="20"/>
      <c r="G3" s="20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</row>
    <row r="4" ht="30.2" customHeight="1" spans="1:255">
      <c r="A4" s="15" t="s">
        <v>51</v>
      </c>
      <c r="B4" s="16">
        <f>B6+B8+B10+B12+B14+B17+B19</f>
        <v>1125859</v>
      </c>
      <c r="C4" s="16">
        <f>C6+C8+C10+C12+C14+C17+C19</f>
        <v>1158145</v>
      </c>
      <c r="D4" s="17">
        <f>C4/B4</f>
        <v>1.02867677035934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</row>
    <row r="5" ht="30.2" customHeight="1" spans="1:255">
      <c r="A5" s="15" t="s">
        <v>52</v>
      </c>
      <c r="B5" s="16">
        <f>B7+B9+B11+B13+B15+B18+B20</f>
        <v>1070766</v>
      </c>
      <c r="C5" s="16">
        <f>C7+C9+C11+C13+C15+C18+C20</f>
        <v>1061930</v>
      </c>
      <c r="D5" s="17">
        <f t="shared" ref="D5:D20" si="0">C5/B5</f>
        <v>0.991747963607362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</row>
    <row r="6" ht="30.2" customHeight="1" spans="1:255">
      <c r="A6" s="8" t="s">
        <v>9</v>
      </c>
      <c r="B6" s="11"/>
      <c r="C6" s="11"/>
      <c r="D6" s="10" t="e">
        <f t="shared" si="0"/>
        <v>#DIV/0!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</row>
    <row r="7" ht="30.2" customHeight="1" spans="1:255">
      <c r="A7" s="8" t="s">
        <v>53</v>
      </c>
      <c r="B7" s="11"/>
      <c r="C7" s="11"/>
      <c r="D7" s="10" t="e">
        <f t="shared" si="0"/>
        <v>#DIV/0!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</row>
    <row r="8" ht="30.2" customHeight="1" spans="1:255">
      <c r="A8" s="8" t="s">
        <v>54</v>
      </c>
      <c r="B8" s="11">
        <v>303976</v>
      </c>
      <c r="C8" s="11">
        <v>316973</v>
      </c>
      <c r="D8" s="10">
        <f t="shared" si="0"/>
        <v>1.04275666499987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</row>
    <row r="9" ht="30.2" customHeight="1" spans="1:253">
      <c r="A9" s="8" t="s">
        <v>53</v>
      </c>
      <c r="B9" s="11">
        <v>303642</v>
      </c>
      <c r="C9" s="11">
        <v>314922</v>
      </c>
      <c r="D9" s="10">
        <f t="shared" si="0"/>
        <v>1.03714901100638</v>
      </c>
      <c r="E9" s="20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</row>
    <row r="10" ht="30.2" customHeight="1" spans="1:253">
      <c r="A10" s="8" t="s">
        <v>55</v>
      </c>
      <c r="B10" s="11">
        <v>19699</v>
      </c>
      <c r="C10" s="11">
        <v>19854</v>
      </c>
      <c r="D10" s="10">
        <f t="shared" si="0"/>
        <v>1.00786841971674</v>
      </c>
      <c r="E10" s="20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</row>
    <row r="11" ht="30.2" customHeight="1" spans="1:253">
      <c r="A11" s="8" t="s">
        <v>53</v>
      </c>
      <c r="B11" s="11">
        <v>19689</v>
      </c>
      <c r="C11" s="11">
        <v>19846</v>
      </c>
      <c r="D11" s="10">
        <f t="shared" si="0"/>
        <v>1.00797399563208</v>
      </c>
      <c r="E11" s="20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</row>
    <row r="12" ht="30.2" customHeight="1" spans="1:253">
      <c r="A12" s="8" t="s">
        <v>56</v>
      </c>
      <c r="B12" s="11">
        <v>645465</v>
      </c>
      <c r="C12" s="11">
        <v>653574</v>
      </c>
      <c r="D12" s="10">
        <f t="shared" si="0"/>
        <v>1.01256303595083</v>
      </c>
      <c r="E12" s="3"/>
      <c r="F12" s="18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</row>
    <row r="13" ht="30.2" customHeight="1" spans="1:253">
      <c r="A13" s="8" t="s">
        <v>57</v>
      </c>
      <c r="B13" s="11">
        <v>627591</v>
      </c>
      <c r="C13" s="11">
        <v>612365</v>
      </c>
      <c r="D13" s="10">
        <f t="shared" si="0"/>
        <v>0.975738976499026</v>
      </c>
      <c r="E13" s="20"/>
      <c r="F13" s="18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</row>
    <row r="14" ht="30.2" customHeight="1" spans="1:253">
      <c r="A14" s="8" t="s">
        <v>58</v>
      </c>
      <c r="B14" s="11">
        <v>96166</v>
      </c>
      <c r="C14" s="11">
        <v>107590</v>
      </c>
      <c r="D14" s="10">
        <f t="shared" si="0"/>
        <v>1.11879458436454</v>
      </c>
      <c r="E14" s="20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</row>
    <row r="15" ht="30.2" customHeight="1" spans="1:253">
      <c r="A15" s="8" t="s">
        <v>57</v>
      </c>
      <c r="B15" s="11">
        <v>89388</v>
      </c>
      <c r="C15" s="11">
        <v>84438</v>
      </c>
      <c r="D15" s="10">
        <f t="shared" si="0"/>
        <v>0.944623439387837</v>
      </c>
      <c r="E15" s="20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</row>
    <row r="16" ht="30.2" customHeight="1" spans="1:253">
      <c r="A16" s="8" t="s">
        <v>59</v>
      </c>
      <c r="B16" s="11">
        <v>6778</v>
      </c>
      <c r="C16" s="11">
        <v>12868</v>
      </c>
      <c r="D16" s="10">
        <f t="shared" si="0"/>
        <v>1.89849513130717</v>
      </c>
      <c r="E16" s="20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</row>
    <row r="17" ht="30.2" customHeight="1" spans="1:255">
      <c r="A17" s="8" t="s">
        <v>60</v>
      </c>
      <c r="B17" s="11"/>
      <c r="C17" s="11"/>
      <c r="D17" s="10" t="e">
        <f t="shared" si="0"/>
        <v>#DIV/0!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</row>
    <row r="18" ht="30.2" customHeight="1" spans="1:255">
      <c r="A18" s="8" t="s">
        <v>61</v>
      </c>
      <c r="B18" s="11"/>
      <c r="C18" s="11"/>
      <c r="D18" s="10" t="e">
        <f t="shared" si="0"/>
        <v>#DIV/0!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</row>
    <row r="19" ht="30.2" customHeight="1" spans="1:255">
      <c r="A19" s="8" t="s">
        <v>62</v>
      </c>
      <c r="B19" s="11">
        <v>60553</v>
      </c>
      <c r="C19" s="11">
        <v>60154</v>
      </c>
      <c r="D19" s="10">
        <f t="shared" si="0"/>
        <v>0.993410731095074</v>
      </c>
      <c r="E19" s="20"/>
      <c r="F19" s="20"/>
      <c r="G19" s="20"/>
      <c r="H19" s="20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</row>
    <row r="20" ht="30.2" customHeight="1" spans="1:255">
      <c r="A20" s="8" t="s">
        <v>63</v>
      </c>
      <c r="B20" s="11">
        <v>30456</v>
      </c>
      <c r="C20" s="11">
        <v>30359</v>
      </c>
      <c r="D20" s="10">
        <f t="shared" si="0"/>
        <v>0.996815077488836</v>
      </c>
      <c r="E20" s="20"/>
      <c r="F20" s="20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</row>
    <row r="21" ht="16.5" customHeight="1" spans="1:255">
      <c r="A21" s="3"/>
      <c r="B21" s="20"/>
      <c r="C21" s="21"/>
      <c r="D21" s="21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</row>
    <row r="22" ht="16.5" customHeight="1" spans="1:255">
      <c r="A22" s="3"/>
      <c r="B22" s="20"/>
      <c r="C22" s="21"/>
      <c r="D22" s="21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</row>
    <row r="23" ht="16.5" customHeight="1" spans="1:255">
      <c r="A23" s="3"/>
      <c r="B23" s="20"/>
      <c r="C23" s="21"/>
      <c r="D23" s="21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</row>
    <row r="24" ht="16.5" customHeight="1" spans="1:255">
      <c r="A24" s="3"/>
      <c r="B24" s="20"/>
      <c r="C24" s="21"/>
      <c r="D24" s="21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</row>
    <row r="25" ht="16.5" customHeight="1" spans="1:255">
      <c r="A25" s="3"/>
      <c r="B25" s="20"/>
      <c r="C25" s="21"/>
      <c r="D25" s="21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</row>
    <row r="26" ht="16.5" customHeight="1" spans="1:255">
      <c r="A26" s="3"/>
      <c r="B26" s="20"/>
      <c r="C26" s="21"/>
      <c r="D26" s="21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</row>
    <row r="27" ht="16.5" customHeight="1" spans="1:255">
      <c r="A27" s="3"/>
      <c r="B27" s="20"/>
      <c r="C27" s="21"/>
      <c r="D27" s="21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</row>
    <row r="28" ht="16.5" customHeight="1" spans="1:255">
      <c r="A28" s="3"/>
      <c r="B28" s="20"/>
      <c r="C28" s="21"/>
      <c r="D28" s="21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</row>
    <row r="29" ht="16.5" customHeight="1" spans="1:255">
      <c r="A29" s="3"/>
      <c r="B29" s="20"/>
      <c r="C29" s="21"/>
      <c r="D29" s="21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</row>
    <row r="30" ht="16.5" customHeight="1" spans="1:255">
      <c r="A30" s="3"/>
      <c r="B30" s="20"/>
      <c r="C30" s="21"/>
      <c r="D30" s="21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</row>
    <row r="31" ht="16.5" customHeight="1" spans="1:255">
      <c r="A31" s="3"/>
      <c r="B31" s="20"/>
      <c r="C31" s="21"/>
      <c r="D31" s="21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</row>
    <row r="32" ht="16.5" customHeight="1" spans="1:255">
      <c r="A32" s="3"/>
      <c r="B32" s="20"/>
      <c r="C32" s="21"/>
      <c r="D32" s="21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</row>
    <row r="33" ht="16.5" customHeight="1" spans="1:255">
      <c r="A33" s="3"/>
      <c r="B33" s="20"/>
      <c r="C33" s="21"/>
      <c r="D33" s="21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</row>
    <row r="34" ht="16.5" customHeight="1" spans="1:255">
      <c r="A34" s="3"/>
      <c r="B34" s="20"/>
      <c r="C34" s="21"/>
      <c r="D34" s="21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</row>
    <row r="35" ht="16.5" customHeight="1" spans="1:255">
      <c r="A35" s="3"/>
      <c r="B35" s="20"/>
      <c r="C35" s="21"/>
      <c r="D35" s="21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</row>
    <row r="36" ht="16.5" customHeight="1" spans="1:255">
      <c r="A36" s="3"/>
      <c r="B36" s="20"/>
      <c r="C36" s="21"/>
      <c r="D36" s="21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</row>
    <row r="37" ht="16.5" customHeight="1" spans="1:255">
      <c r="A37" s="3"/>
      <c r="B37" s="20"/>
      <c r="C37" s="21"/>
      <c r="D37" s="21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</row>
    <row r="38" ht="16.5" customHeight="1" spans="1:255">
      <c r="A38" s="3"/>
      <c r="B38" s="20"/>
      <c r="C38" s="21"/>
      <c r="D38" s="21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</row>
  </sheetData>
  <mergeCells count="2">
    <mergeCell ref="A1:D1"/>
    <mergeCell ref="A2:D2"/>
  </mergeCells>
  <printOptions horizontalCentered="1"/>
  <pageMargins left="0.354330708661417" right="0.236220472440945" top="0.708661417322835" bottom="0.590551181102362" header="0.236220472440945" footer="0.236220472440945"/>
  <pageSetup paperSize="9" firstPageNumber="12" orientation="portrait" useFirstPageNumber="1" errors="blank"/>
  <headerFooter alignWithMargins="0">
    <oddFooter>&amp;C&amp;12-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IU41"/>
  <sheetViews>
    <sheetView showGridLines="0" workbookViewId="0">
      <selection activeCell="A1" sqref="A1:D1"/>
    </sheetView>
  </sheetViews>
  <sheetFormatPr defaultColWidth="9.14285714285714" defaultRowHeight="14.25" customHeight="1"/>
  <cols>
    <col min="1" max="1" width="49.1428571428571" style="1" customWidth="1"/>
    <col min="2" max="3" width="20.7142857142857" style="1" customWidth="1"/>
    <col min="4" max="4" width="15.847619047619" style="54" customWidth="1"/>
    <col min="5" max="255" width="10.2857142857143" style="1" customWidth="1"/>
    <col min="256" max="16384" width="9.14285714285714" style="1"/>
  </cols>
  <sheetData>
    <row r="1" ht="36" customHeight="1" spans="1:255">
      <c r="A1" s="2" t="s">
        <v>64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</row>
    <row r="2" ht="20.25" customHeight="1" spans="1:255">
      <c r="A2" s="22" t="s">
        <v>1</v>
      </c>
      <c r="B2" s="22"/>
      <c r="C2" s="22"/>
      <c r="D2" s="2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</row>
    <row r="3" ht="51" customHeight="1" spans="1:255">
      <c r="A3" s="5" t="s">
        <v>50</v>
      </c>
      <c r="B3" s="5" t="s">
        <v>65</v>
      </c>
      <c r="C3" s="5" t="s">
        <v>66</v>
      </c>
      <c r="D3" s="5" t="s">
        <v>67</v>
      </c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</row>
    <row r="4" ht="38.85" customHeight="1" spans="1:255">
      <c r="A4" s="5" t="s">
        <v>68</v>
      </c>
      <c r="B4" s="16">
        <f>B5+B6+B7+B8+B9+B10+B11</f>
        <v>1972662</v>
      </c>
      <c r="C4" s="16">
        <f>C5+C6+C7+C8+C9+C10+C11</f>
        <v>2004889</v>
      </c>
      <c r="D4" s="7">
        <f>C4/B4</f>
        <v>1.01633680782618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</row>
    <row r="5" ht="38.85" customHeight="1" spans="1:255">
      <c r="A5" s="8" t="s">
        <v>69</v>
      </c>
      <c r="B5" s="11"/>
      <c r="C5" s="11"/>
      <c r="D5" s="12" t="e">
        <f t="shared" ref="D5:D11" si="0">C5/B5</f>
        <v>#DIV/0!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</row>
    <row r="6" ht="38.85" customHeight="1" spans="1:255">
      <c r="A6" s="8" t="s">
        <v>70</v>
      </c>
      <c r="B6" s="11">
        <v>79188</v>
      </c>
      <c r="C6" s="11">
        <v>90014</v>
      </c>
      <c r="D6" s="12">
        <f t="shared" si="0"/>
        <v>1.13671263322726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</row>
    <row r="7" ht="38.85" customHeight="1" spans="1:255">
      <c r="A7" s="8" t="s">
        <v>71</v>
      </c>
      <c r="B7" s="11">
        <v>48312</v>
      </c>
      <c r="C7" s="11">
        <v>48947</v>
      </c>
      <c r="D7" s="12">
        <f t="shared" si="0"/>
        <v>1.01314373240603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</row>
    <row r="8" ht="38.85" customHeight="1" spans="1:255">
      <c r="A8" s="8" t="s">
        <v>72</v>
      </c>
      <c r="B8" s="11">
        <v>1691306</v>
      </c>
      <c r="C8" s="11">
        <v>1721164</v>
      </c>
      <c r="D8" s="12">
        <f t="shared" si="0"/>
        <v>1.01765381308882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</row>
    <row r="9" ht="38.85" customHeight="1" spans="1:255">
      <c r="A9" s="8" t="s">
        <v>73</v>
      </c>
      <c r="B9" s="11">
        <v>79488</v>
      </c>
      <c r="C9" s="11">
        <v>68986</v>
      </c>
      <c r="D9" s="12">
        <f t="shared" si="0"/>
        <v>0.867879428341385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</row>
    <row r="10" ht="38.85" customHeight="1" spans="1:255">
      <c r="A10" s="8" t="s">
        <v>74</v>
      </c>
      <c r="B10" s="11">
        <v>74368</v>
      </c>
      <c r="C10" s="11">
        <v>75778</v>
      </c>
      <c r="D10" s="12">
        <f t="shared" si="0"/>
        <v>1.018959767642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</row>
    <row r="11" ht="38.85" customHeight="1" spans="1:255">
      <c r="A11" s="8" t="s">
        <v>75</v>
      </c>
      <c r="B11" s="11"/>
      <c r="C11" s="11"/>
      <c r="D11" s="12" t="e">
        <f t="shared" si="0"/>
        <v>#DIV/0!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</row>
    <row r="12" ht="63.75" customHeight="1" spans="1:255">
      <c r="A12" s="28"/>
      <c r="B12" s="28"/>
      <c r="C12" s="28"/>
      <c r="D12" s="28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</row>
    <row r="13" ht="16.5" customHeight="1" spans="1:255">
      <c r="A13" s="3"/>
      <c r="B13" s="13"/>
      <c r="C13" s="13"/>
      <c r="D13" s="55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</row>
    <row r="14" ht="16.5" customHeight="1" spans="1:255">
      <c r="A14" s="3"/>
      <c r="B14" s="13"/>
      <c r="C14" s="13"/>
      <c r="D14" s="55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</row>
    <row r="15" ht="16.5" customHeight="1" spans="1:255">
      <c r="A15" s="3"/>
      <c r="B15" s="13"/>
      <c r="C15" s="13"/>
      <c r="D15" s="55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</row>
    <row r="16" ht="16.5" customHeight="1" spans="1:255">
      <c r="A16" s="3"/>
      <c r="B16" s="13"/>
      <c r="C16" s="13"/>
      <c r="D16" s="55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</row>
    <row r="17" ht="16.5" customHeight="1" spans="1:255">
      <c r="A17" s="3"/>
      <c r="B17" s="13"/>
      <c r="C17" s="13"/>
      <c r="D17" s="55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</row>
    <row r="18" ht="16.5" customHeight="1" spans="1:255">
      <c r="A18" s="3"/>
      <c r="B18" s="13"/>
      <c r="C18" s="13"/>
      <c r="D18" s="55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</row>
    <row r="19" ht="16.5" customHeight="1" spans="1:255">
      <c r="A19" s="3"/>
      <c r="B19" s="13"/>
      <c r="C19" s="13"/>
      <c r="D19" s="55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</row>
    <row r="20" ht="16.5" customHeight="1" spans="1:255">
      <c r="A20" s="3"/>
      <c r="B20" s="13"/>
      <c r="C20" s="13"/>
      <c r="D20" s="55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</row>
    <row r="21" ht="16.5" customHeight="1" spans="1:255">
      <c r="A21" s="3"/>
      <c r="B21" s="13"/>
      <c r="C21" s="13"/>
      <c r="D21" s="55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</row>
    <row r="22" ht="16.5" customHeight="1" spans="1:255">
      <c r="A22" s="3"/>
      <c r="B22" s="13"/>
      <c r="C22" s="13"/>
      <c r="D22" s="55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</row>
    <row r="23" ht="16.5" customHeight="1" spans="1:255">
      <c r="A23" s="3"/>
      <c r="B23" s="13"/>
      <c r="C23" s="13"/>
      <c r="D23" s="55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</row>
    <row r="24" ht="16.5" customHeight="1" spans="1:255">
      <c r="A24" s="3"/>
      <c r="B24" s="13"/>
      <c r="C24" s="13"/>
      <c r="D24" s="55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</row>
    <row r="25" ht="16.5" customHeight="1" spans="1:255">
      <c r="A25" s="3"/>
      <c r="B25" s="13"/>
      <c r="C25" s="13"/>
      <c r="D25" s="55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</row>
    <row r="26" ht="16.5" customHeight="1" spans="1:255">
      <c r="A26" s="3"/>
      <c r="B26" s="13"/>
      <c r="C26" s="13"/>
      <c r="D26" s="55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</row>
    <row r="27" ht="16.5" customHeight="1" spans="1:255">
      <c r="A27" s="3"/>
      <c r="B27" s="13"/>
      <c r="C27" s="13"/>
      <c r="D27" s="55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</row>
    <row r="28" ht="16.5" customHeight="1" spans="1:255">
      <c r="A28" s="3"/>
      <c r="B28" s="13"/>
      <c r="C28" s="13"/>
      <c r="D28" s="55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</row>
    <row r="29" ht="16.5" customHeight="1" spans="1:255">
      <c r="A29" s="3"/>
      <c r="B29" s="13"/>
      <c r="C29" s="13"/>
      <c r="D29" s="55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</row>
    <row r="30" ht="16.5" customHeight="1" spans="1:255">
      <c r="A30" s="3"/>
      <c r="B30" s="13"/>
      <c r="C30" s="13"/>
      <c r="D30" s="55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</row>
    <row r="31" ht="16.5" customHeight="1" spans="1:255">
      <c r="A31" s="3"/>
      <c r="B31" s="13"/>
      <c r="C31" s="13"/>
      <c r="D31" s="55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</row>
    <row r="32" ht="16.5" customHeight="1" spans="1:255">
      <c r="A32" s="3"/>
      <c r="B32" s="13"/>
      <c r="C32" s="13"/>
      <c r="D32" s="55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</row>
    <row r="33" ht="16.5" customHeight="1" spans="1:255">
      <c r="A33" s="3"/>
      <c r="B33" s="13"/>
      <c r="C33" s="13"/>
      <c r="D33" s="55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</row>
    <row r="34" ht="16.5" customHeight="1" spans="1:255">
      <c r="A34" s="3"/>
      <c r="B34" s="13"/>
      <c r="C34" s="13"/>
      <c r="D34" s="55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</row>
    <row r="35" ht="16.5" customHeight="1" spans="1:255">
      <c r="A35" s="3"/>
      <c r="B35" s="13"/>
      <c r="C35" s="13"/>
      <c r="D35" s="55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</row>
    <row r="36" ht="16.5" customHeight="1" spans="1:255">
      <c r="A36" s="3"/>
      <c r="B36" s="13"/>
      <c r="C36" s="13"/>
      <c r="D36" s="55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</row>
    <row r="37" ht="16.5" customHeight="1" spans="1:255">
      <c r="A37" s="3"/>
      <c r="B37" s="13"/>
      <c r="C37" s="13"/>
      <c r="D37" s="55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</row>
    <row r="38" ht="16.5" customHeight="1" spans="1:255">
      <c r="A38" s="3"/>
      <c r="B38" s="13"/>
      <c r="C38" s="13"/>
      <c r="D38" s="55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</row>
    <row r="39" ht="16.5" customHeight="1" spans="1:255">
      <c r="A39" s="3"/>
      <c r="B39" s="13"/>
      <c r="C39" s="13"/>
      <c r="D39" s="55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</row>
    <row r="40" ht="16.5" customHeight="1" spans="1:255">
      <c r="A40" s="3"/>
      <c r="B40" s="13"/>
      <c r="C40" s="13"/>
      <c r="D40" s="55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</row>
    <row r="41" ht="16.5" customHeight="1" spans="1:255">
      <c r="A41" s="3"/>
      <c r="B41" s="13"/>
      <c r="C41" s="13"/>
      <c r="D41" s="55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</row>
  </sheetData>
  <mergeCells count="3">
    <mergeCell ref="A1:D1"/>
    <mergeCell ref="A2:D2"/>
    <mergeCell ref="A12:D12"/>
  </mergeCells>
  <printOptions horizontalCentered="1"/>
  <pageMargins left="0.354330708661417" right="0.38" top="0.85" bottom="0.52" header="0.5" footer="0.236220472440945"/>
  <pageSetup paperSize="9" scale="99" firstPageNumber="13" orientation="landscape" useFirstPageNumber="1" errors="blank"/>
  <headerFooter alignWithMargins="0">
    <oddFooter>&amp;C&amp;12-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IS49"/>
  <sheetViews>
    <sheetView showGridLines="0" showZeros="0" workbookViewId="0">
      <selection activeCell="A1" sqref="A1:D1"/>
    </sheetView>
  </sheetViews>
  <sheetFormatPr defaultColWidth="9.14285714285714" defaultRowHeight="14.25" customHeight="1"/>
  <cols>
    <col min="1" max="1" width="43.1428571428571" style="1" customWidth="1"/>
    <col min="2" max="3" width="22.5714285714286" style="1" customWidth="1"/>
    <col min="4" max="4" width="21.5714285714286" style="54" customWidth="1"/>
    <col min="5" max="253" width="10.2857142857143" style="1" customWidth="1"/>
    <col min="254" max="16384" width="9.14285714285714" style="1"/>
  </cols>
  <sheetData>
    <row r="1" ht="37.5" customHeight="1" spans="1:253">
      <c r="A1" s="2" t="s">
        <v>76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</row>
    <row r="2" ht="21.2" customHeight="1" spans="1:253">
      <c r="A2" s="22" t="s">
        <v>1</v>
      </c>
      <c r="B2" s="22"/>
      <c r="C2" s="22"/>
      <c r="D2" s="2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</row>
    <row r="3" ht="49.7" customHeight="1" spans="1:253">
      <c r="A3" s="5" t="s">
        <v>35</v>
      </c>
      <c r="B3" s="5" t="s">
        <v>37</v>
      </c>
      <c r="C3" s="5" t="s">
        <v>7</v>
      </c>
      <c r="D3" s="5" t="s">
        <v>77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</row>
    <row r="4" ht="21.2" customHeight="1" spans="1:253">
      <c r="A4" s="15" t="s">
        <v>39</v>
      </c>
      <c r="B4" s="16">
        <f t="shared" ref="B4:C7" si="0">B8+B12+B16+B20+B24+B28+B32</f>
        <v>1475036</v>
      </c>
      <c r="C4" s="16">
        <f t="shared" si="0"/>
        <v>1419244</v>
      </c>
      <c r="D4" s="17">
        <f>IFERROR(C4/B4,0)</f>
        <v>0.962175838420215</v>
      </c>
      <c r="E4" s="3"/>
      <c r="F4" s="3"/>
      <c r="G4" s="3"/>
      <c r="H4" s="18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</row>
    <row r="5" ht="21.2" customHeight="1" spans="1:253">
      <c r="A5" s="15" t="s">
        <v>40</v>
      </c>
      <c r="B5" s="16">
        <f t="shared" si="0"/>
        <v>1103877</v>
      </c>
      <c r="C5" s="16">
        <f t="shared" si="0"/>
        <v>1110856</v>
      </c>
      <c r="D5" s="17">
        <f t="shared" ref="D5:D35" si="1">IFERROR(C5/B5,0)</f>
        <v>1.0063222623535</v>
      </c>
      <c r="E5" s="3"/>
      <c r="F5" s="3"/>
      <c r="G5" s="3"/>
      <c r="H5" s="18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</row>
    <row r="6" ht="21.2" customHeight="1" spans="1:253">
      <c r="A6" s="15" t="s">
        <v>41</v>
      </c>
      <c r="B6" s="16">
        <f>B10+B14+B18+B22+B26+B30+B34</f>
        <v>36296</v>
      </c>
      <c r="C6" s="16">
        <f t="shared" si="0"/>
        <v>37093</v>
      </c>
      <c r="D6" s="17">
        <f t="shared" si="1"/>
        <v>1.02195834251708</v>
      </c>
      <c r="E6" s="3"/>
      <c r="F6" s="3"/>
      <c r="G6" s="3"/>
      <c r="H6" s="18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</row>
    <row r="7" ht="21.2" customHeight="1" spans="1:253">
      <c r="A7" s="15" t="s">
        <v>42</v>
      </c>
      <c r="B7" s="16">
        <f>B11+B15+B19+B23+B27+B31+B35</f>
        <v>248818</v>
      </c>
      <c r="C7" s="16">
        <f t="shared" si="0"/>
        <v>264949</v>
      </c>
      <c r="D7" s="17">
        <f t="shared" si="1"/>
        <v>1.06483051869238</v>
      </c>
      <c r="E7" s="3"/>
      <c r="F7" s="3"/>
      <c r="G7" s="3"/>
      <c r="H7" s="18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</row>
    <row r="8" ht="21.2" customHeight="1" spans="1:253">
      <c r="A8" s="8" t="s">
        <v>8</v>
      </c>
      <c r="B8" s="23"/>
      <c r="C8" s="9"/>
      <c r="D8" s="10">
        <f t="shared" si="1"/>
        <v>0</v>
      </c>
      <c r="E8" s="3"/>
      <c r="F8" s="3"/>
      <c r="G8" s="3"/>
      <c r="H8" s="18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</row>
    <row r="9" ht="21.2" customHeight="1" spans="1:253">
      <c r="A9" s="8" t="s">
        <v>40</v>
      </c>
      <c r="B9" s="11"/>
      <c r="C9" s="9"/>
      <c r="D9" s="10">
        <f t="shared" si="1"/>
        <v>0</v>
      </c>
      <c r="E9" s="3"/>
      <c r="F9" s="3"/>
      <c r="G9" s="3"/>
      <c r="H9" s="18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</row>
    <row r="10" ht="21.2" customHeight="1" spans="1:253">
      <c r="A10" s="8" t="s">
        <v>41</v>
      </c>
      <c r="B10" s="11"/>
      <c r="C10" s="9"/>
      <c r="D10" s="10">
        <f t="shared" si="1"/>
        <v>0</v>
      </c>
      <c r="E10" s="3"/>
      <c r="F10" s="3"/>
      <c r="G10" s="3"/>
      <c r="H10" s="18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</row>
    <row r="11" ht="21.2" customHeight="1" spans="1:253">
      <c r="A11" s="8" t="s">
        <v>42</v>
      </c>
      <c r="B11" s="11"/>
      <c r="C11" s="9"/>
      <c r="D11" s="10">
        <f t="shared" si="1"/>
        <v>0</v>
      </c>
      <c r="E11" s="3"/>
      <c r="F11" s="3"/>
      <c r="G11" s="3"/>
      <c r="H11" s="18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</row>
    <row r="12" ht="21.2" customHeight="1" spans="1:253">
      <c r="A12" s="8" t="s">
        <v>43</v>
      </c>
      <c r="B12" s="23">
        <v>403892</v>
      </c>
      <c r="C12" s="9">
        <v>368062</v>
      </c>
      <c r="D12" s="10">
        <f t="shared" si="1"/>
        <v>0.911288166143424</v>
      </c>
      <c r="E12" s="3"/>
      <c r="F12" s="3"/>
      <c r="G12" s="3"/>
      <c r="H12" s="18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</row>
    <row r="13" ht="21.2" customHeight="1" spans="1:253">
      <c r="A13" s="8" t="s">
        <v>40</v>
      </c>
      <c r="B13" s="11">
        <v>168984</v>
      </c>
      <c r="C13" s="9">
        <v>184558</v>
      </c>
      <c r="D13" s="10">
        <f t="shared" si="1"/>
        <v>1.09216257160441</v>
      </c>
      <c r="E13" s="3"/>
      <c r="F13" s="3"/>
      <c r="G13" s="3"/>
      <c r="H13" s="18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</row>
    <row r="14" ht="21.2" customHeight="1" spans="1:253">
      <c r="A14" s="8" t="s">
        <v>41</v>
      </c>
      <c r="B14" s="11">
        <v>900</v>
      </c>
      <c r="C14" s="9">
        <v>1550</v>
      </c>
      <c r="D14" s="10">
        <f t="shared" si="1"/>
        <v>1.72222222222222</v>
      </c>
      <c r="E14" s="3"/>
      <c r="F14" s="3"/>
      <c r="G14" s="3"/>
      <c r="H14" s="18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</row>
    <row r="15" ht="21.2" customHeight="1" spans="1:253">
      <c r="A15" s="8" t="s">
        <v>42</v>
      </c>
      <c r="B15" s="11">
        <v>156000</v>
      </c>
      <c r="C15" s="9">
        <v>180029</v>
      </c>
      <c r="D15" s="10">
        <f t="shared" si="1"/>
        <v>1.15403205128205</v>
      </c>
      <c r="E15" s="3"/>
      <c r="F15" s="3"/>
      <c r="G15" s="3"/>
      <c r="H15" s="18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</row>
    <row r="16" ht="21.2" customHeight="1" spans="1:253">
      <c r="A16" s="8" t="s">
        <v>44</v>
      </c>
      <c r="B16" s="23">
        <v>25288</v>
      </c>
      <c r="C16" s="9">
        <v>26116</v>
      </c>
      <c r="D16" s="10">
        <f t="shared" si="1"/>
        <v>1.03274280291047</v>
      </c>
      <c r="E16" s="3"/>
      <c r="F16" s="3"/>
      <c r="G16" s="3"/>
      <c r="H16" s="18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</row>
    <row r="17" ht="21.2" customHeight="1" spans="1:253">
      <c r="A17" s="8" t="s">
        <v>40</v>
      </c>
      <c r="B17" s="11">
        <v>4452</v>
      </c>
      <c r="C17" s="9">
        <v>4433</v>
      </c>
      <c r="D17" s="10">
        <f t="shared" si="1"/>
        <v>0.995732255166217</v>
      </c>
      <c r="E17" s="3"/>
      <c r="F17" s="3"/>
      <c r="G17" s="3"/>
      <c r="H17" s="18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</row>
    <row r="18" ht="21.2" customHeight="1" spans="1:253">
      <c r="A18" s="8" t="s">
        <v>41</v>
      </c>
      <c r="B18" s="11">
        <v>662</v>
      </c>
      <c r="C18" s="9">
        <v>380</v>
      </c>
      <c r="D18" s="10">
        <f t="shared" si="1"/>
        <v>0.574018126888218</v>
      </c>
      <c r="E18" s="3"/>
      <c r="F18" s="3"/>
      <c r="G18" s="3"/>
      <c r="H18" s="18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</row>
    <row r="19" ht="21.2" customHeight="1" spans="1:253">
      <c r="A19" s="8" t="s">
        <v>42</v>
      </c>
      <c r="B19" s="11">
        <v>19566</v>
      </c>
      <c r="C19" s="9">
        <v>20265</v>
      </c>
      <c r="D19" s="10">
        <f t="shared" si="1"/>
        <v>1.03572523765716</v>
      </c>
      <c r="E19" s="3"/>
      <c r="F19" s="3"/>
      <c r="G19" s="3"/>
      <c r="H19" s="18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</row>
    <row r="20" ht="21.2" customHeight="1" spans="1:253">
      <c r="A20" s="8" t="s">
        <v>45</v>
      </c>
      <c r="B20" s="23">
        <v>881608</v>
      </c>
      <c r="C20" s="9">
        <v>924012</v>
      </c>
      <c r="D20" s="10">
        <f t="shared" si="1"/>
        <v>1.04809847460549</v>
      </c>
      <c r="E20" s="3"/>
      <c r="F20" s="3"/>
      <c r="G20" s="3"/>
      <c r="H20" s="18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</row>
    <row r="21" ht="21.2" customHeight="1" spans="1:253">
      <c r="A21" s="8" t="s">
        <v>40</v>
      </c>
      <c r="B21" s="11">
        <v>834000</v>
      </c>
      <c r="C21" s="9">
        <v>885062</v>
      </c>
      <c r="D21" s="10">
        <f t="shared" si="1"/>
        <v>1.06122541966427</v>
      </c>
      <c r="E21" s="3"/>
      <c r="F21" s="3"/>
      <c r="G21" s="3"/>
      <c r="H21" s="18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</row>
    <row r="22" ht="21.2" customHeight="1" spans="1:253">
      <c r="A22" s="8" t="s">
        <v>41</v>
      </c>
      <c r="B22" s="11">
        <v>32480</v>
      </c>
      <c r="C22" s="9">
        <v>34093</v>
      </c>
      <c r="D22" s="10">
        <f t="shared" si="1"/>
        <v>1.04966133004926</v>
      </c>
      <c r="E22" s="3"/>
      <c r="F22" s="3"/>
      <c r="G22" s="3"/>
      <c r="H22" s="18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</row>
    <row r="23" ht="21.2" customHeight="1" spans="1:253">
      <c r="A23" s="8" t="s">
        <v>42</v>
      </c>
      <c r="B23" s="11">
        <v>8846</v>
      </c>
      <c r="C23" s="9">
        <v>1474</v>
      </c>
      <c r="D23" s="10">
        <f t="shared" si="1"/>
        <v>0.16662898485191</v>
      </c>
      <c r="E23" s="3"/>
      <c r="F23" s="3"/>
      <c r="G23" s="3"/>
      <c r="H23" s="18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</row>
    <row r="24" ht="21.2" customHeight="1" spans="1:253">
      <c r="A24" s="8" t="s">
        <v>46</v>
      </c>
      <c r="B24" s="23">
        <v>97161</v>
      </c>
      <c r="C24" s="9">
        <v>101054</v>
      </c>
      <c r="D24" s="10">
        <f t="shared" si="1"/>
        <v>1.04006751680201</v>
      </c>
      <c r="E24" s="3"/>
      <c r="F24" s="3"/>
      <c r="G24" s="3"/>
      <c r="H24" s="18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</row>
    <row r="25" ht="21.2" customHeight="1" spans="1:253">
      <c r="A25" s="8" t="s">
        <v>40</v>
      </c>
      <c r="B25" s="11">
        <v>31156</v>
      </c>
      <c r="C25" s="9">
        <v>36803</v>
      </c>
      <c r="D25" s="10">
        <f t="shared" si="1"/>
        <v>1.18124919758634</v>
      </c>
      <c r="E25" s="3"/>
      <c r="F25" s="3"/>
      <c r="G25" s="3"/>
      <c r="H25" s="18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</row>
    <row r="26" ht="21.2" customHeight="1" spans="1:253">
      <c r="A26" s="8" t="s">
        <v>41</v>
      </c>
      <c r="B26" s="11">
        <v>1300</v>
      </c>
      <c r="C26" s="9">
        <v>1070</v>
      </c>
      <c r="D26" s="10">
        <f t="shared" si="1"/>
        <v>0.823076923076923</v>
      </c>
      <c r="E26" s="3"/>
      <c r="F26" s="3"/>
      <c r="G26" s="3"/>
      <c r="H26" s="18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</row>
    <row r="27" ht="21.2" customHeight="1" spans="1:253">
      <c r="A27" s="8" t="s">
        <v>42</v>
      </c>
      <c r="B27" s="11">
        <v>64406</v>
      </c>
      <c r="C27" s="9">
        <v>63181</v>
      </c>
      <c r="D27" s="10">
        <f t="shared" si="1"/>
        <v>0.980980032916188</v>
      </c>
      <c r="E27" s="3"/>
      <c r="F27" s="3"/>
      <c r="G27" s="3"/>
      <c r="H27" s="18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</row>
    <row r="28" ht="21.2" customHeight="1" spans="1:253">
      <c r="A28" s="8" t="s">
        <v>47</v>
      </c>
      <c r="B28" s="23"/>
      <c r="C28" s="9"/>
      <c r="D28" s="10">
        <f t="shared" si="1"/>
        <v>0</v>
      </c>
      <c r="E28" s="3"/>
      <c r="F28" s="3"/>
      <c r="G28" s="3"/>
      <c r="H28" s="18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</row>
    <row r="29" ht="21.2" customHeight="1" spans="1:253">
      <c r="A29" s="8" t="s">
        <v>40</v>
      </c>
      <c r="B29" s="11"/>
      <c r="C29" s="9"/>
      <c r="D29" s="10">
        <f t="shared" si="1"/>
        <v>0</v>
      </c>
      <c r="E29" s="3"/>
      <c r="F29" s="3"/>
      <c r="G29" s="3"/>
      <c r="H29" s="18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</row>
    <row r="30" ht="21.2" customHeight="1" spans="1:253">
      <c r="A30" s="8" t="s">
        <v>41</v>
      </c>
      <c r="B30" s="11"/>
      <c r="C30" s="9"/>
      <c r="D30" s="10">
        <f t="shared" si="1"/>
        <v>0</v>
      </c>
      <c r="E30" s="3"/>
      <c r="F30" s="3"/>
      <c r="G30" s="3"/>
      <c r="H30" s="18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</row>
    <row r="31" ht="21.2" customHeight="1" spans="1:253">
      <c r="A31" s="8" t="s">
        <v>42</v>
      </c>
      <c r="B31" s="11"/>
      <c r="C31" s="9"/>
      <c r="D31" s="10">
        <f t="shared" si="1"/>
        <v>0</v>
      </c>
      <c r="E31" s="3"/>
      <c r="F31" s="3"/>
      <c r="G31" s="3"/>
      <c r="H31" s="18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</row>
    <row r="32" ht="21.2" customHeight="1" spans="1:253">
      <c r="A32" s="8" t="s">
        <v>48</v>
      </c>
      <c r="B32" s="23">
        <v>67087</v>
      </c>
      <c r="C32" s="9"/>
      <c r="D32" s="10">
        <f t="shared" si="1"/>
        <v>0</v>
      </c>
      <c r="E32" s="3"/>
      <c r="F32" s="3"/>
      <c r="G32" s="3"/>
      <c r="H32" s="18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</row>
    <row r="33" ht="21.2" customHeight="1" spans="1:253">
      <c r="A33" s="8" t="s">
        <v>40</v>
      </c>
      <c r="B33" s="11">
        <v>65285</v>
      </c>
      <c r="C33" s="9"/>
      <c r="D33" s="10">
        <f t="shared" si="1"/>
        <v>0</v>
      </c>
      <c r="E33" s="3"/>
      <c r="F33" s="3"/>
      <c r="G33" s="3"/>
      <c r="H33" s="18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</row>
    <row r="34" ht="21.2" customHeight="1" spans="1:253">
      <c r="A34" s="8" t="s">
        <v>41</v>
      </c>
      <c r="B34" s="11">
        <v>954</v>
      </c>
      <c r="C34" s="9"/>
      <c r="D34" s="10">
        <f t="shared" si="1"/>
        <v>0</v>
      </c>
      <c r="E34" s="3"/>
      <c r="F34" s="3"/>
      <c r="G34" s="3"/>
      <c r="H34" s="18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</row>
    <row r="35" ht="21.2" customHeight="1" spans="1:253">
      <c r="A35" s="8" t="s">
        <v>42</v>
      </c>
      <c r="B35" s="11"/>
      <c r="C35" s="9"/>
      <c r="D35" s="10">
        <f t="shared" si="1"/>
        <v>0</v>
      </c>
      <c r="E35" s="3"/>
      <c r="F35" s="3"/>
      <c r="G35" s="3"/>
      <c r="H35" s="18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</row>
    <row r="36" ht="16.5" customHeight="1" spans="1:253">
      <c r="A36" s="3"/>
      <c r="B36" s="13"/>
      <c r="C36" s="13"/>
      <c r="D36" s="57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</row>
    <row r="37" ht="16.5" customHeight="1" spans="1:253">
      <c r="A37" s="3"/>
      <c r="B37" s="13"/>
      <c r="C37" s="13"/>
      <c r="D37" s="57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</row>
    <row r="38" ht="16.5" customHeight="1" spans="1:253">
      <c r="A38" s="3"/>
      <c r="B38" s="13"/>
      <c r="C38" s="13"/>
      <c r="D38" s="57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</row>
    <row r="39" ht="16.5" customHeight="1" spans="1:253">
      <c r="A39" s="3"/>
      <c r="B39" s="13"/>
      <c r="C39" s="13"/>
      <c r="D39" s="57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</row>
    <row r="40" ht="16.5" customHeight="1" spans="1:253">
      <c r="A40" s="3"/>
      <c r="B40" s="13"/>
      <c r="C40" s="13"/>
      <c r="D40" s="57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</row>
    <row r="41" ht="16.5" customHeight="1" spans="1:253">
      <c r="A41" s="3"/>
      <c r="B41" s="13"/>
      <c r="C41" s="13"/>
      <c r="D41" s="57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</row>
    <row r="42" ht="16.5" customHeight="1" spans="1:253">
      <c r="A42" s="3"/>
      <c r="B42" s="13"/>
      <c r="C42" s="13"/>
      <c r="D42" s="57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</row>
    <row r="43" ht="16.5" customHeight="1" spans="1:253">
      <c r="A43" s="3"/>
      <c r="B43" s="13"/>
      <c r="C43" s="13"/>
      <c r="D43" s="57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</row>
    <row r="44" ht="16.5" customHeight="1" spans="1:253">
      <c r="A44" s="3"/>
      <c r="B44" s="13"/>
      <c r="C44" s="13"/>
      <c r="D44" s="57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</row>
    <row r="45" ht="16.5" customHeight="1" spans="1:253">
      <c r="A45" s="3"/>
      <c r="B45" s="13"/>
      <c r="C45" s="13"/>
      <c r="D45" s="57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</row>
    <row r="46" ht="16.5" customHeight="1" spans="1:253">
      <c r="A46" s="3"/>
      <c r="B46" s="13"/>
      <c r="C46" s="13"/>
      <c r="D46" s="57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</row>
    <row r="47" ht="16.5" customHeight="1" spans="1:253">
      <c r="A47" s="3"/>
      <c r="B47" s="13"/>
      <c r="C47" s="13"/>
      <c r="D47" s="57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</row>
    <row r="48" ht="16.5" customHeight="1" spans="1:253">
      <c r="A48" s="3"/>
      <c r="B48" s="13"/>
      <c r="C48" s="13"/>
      <c r="D48" s="57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</row>
    <row r="49" ht="16.5" customHeight="1" spans="1:253">
      <c r="A49" s="3"/>
      <c r="B49" s="13"/>
      <c r="C49" s="13"/>
      <c r="D49" s="57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</row>
  </sheetData>
  <mergeCells count="2">
    <mergeCell ref="A1:D1"/>
    <mergeCell ref="A2:D2"/>
  </mergeCells>
  <printOptions horizontalCentered="1"/>
  <pageMargins left="0.354330708661417" right="0.236220472440945" top="0.354330708661417" bottom="0.31" header="0.236220472440945" footer="0.17"/>
  <pageSetup paperSize="9" scale="98" firstPageNumber="14" orientation="portrait" useFirstPageNumber="1" errors="blank"/>
  <headerFooter alignWithMargins="0">
    <oddFooter>&amp;C&amp;12-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IU33"/>
  <sheetViews>
    <sheetView showZeros="0" workbookViewId="0">
      <selection activeCell="A1" sqref="A1:D1"/>
    </sheetView>
  </sheetViews>
  <sheetFormatPr defaultColWidth="9.14285714285714" defaultRowHeight="14.25" customHeight="1"/>
  <cols>
    <col min="1" max="1" width="45.5714285714286" style="1" customWidth="1"/>
    <col min="2" max="3" width="22.5714285714286" style="1" customWidth="1"/>
    <col min="4" max="4" width="18.1428571428571" style="54" customWidth="1"/>
    <col min="5" max="5" width="10.847619047619" style="1" customWidth="1"/>
    <col min="6" max="6" width="33.4285714285714" style="1" customWidth="1"/>
    <col min="7" max="255" width="10.2857142857143" style="1" customWidth="1"/>
    <col min="256" max="16384" width="9.14285714285714" style="1"/>
  </cols>
  <sheetData>
    <row r="1" ht="49.7" customHeight="1" spans="1:255">
      <c r="A1" s="2" t="s">
        <v>78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</row>
    <row r="2" ht="21.75" customHeight="1" spans="1:255">
      <c r="A2" s="4" t="s">
        <v>1</v>
      </c>
      <c r="B2" s="4"/>
      <c r="C2" s="4"/>
      <c r="D2" s="4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</row>
    <row r="3" ht="49.7" customHeight="1" spans="1:255">
      <c r="A3" s="5" t="s">
        <v>50</v>
      </c>
      <c r="B3" s="5" t="s">
        <v>37</v>
      </c>
      <c r="C3" s="5" t="s">
        <v>7</v>
      </c>
      <c r="D3" s="5" t="s">
        <v>77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</row>
    <row r="4" ht="30.6" customHeight="1" spans="1:255">
      <c r="A4" s="15" t="s">
        <v>51</v>
      </c>
      <c r="B4" s="16">
        <f>B6+B8+B10+B12+B14+B17+B19</f>
        <v>1158145</v>
      </c>
      <c r="C4" s="16">
        <f>C6+C8+C10+C12+C14+C17+C19</f>
        <v>1128712</v>
      </c>
      <c r="D4" s="17">
        <f>C4/B4</f>
        <v>0.974586083780528</v>
      </c>
      <c r="E4" s="3"/>
      <c r="F4" s="3"/>
      <c r="G4" s="18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</row>
    <row r="5" ht="30.6" customHeight="1" spans="1:255">
      <c r="A5" s="15" t="s">
        <v>52</v>
      </c>
      <c r="B5" s="16">
        <f>B7+B9+B11+B13+B15+B18+B20</f>
        <v>1061890</v>
      </c>
      <c r="C5" s="16">
        <f>C7+C9+C11+C13+C15+C18+C20</f>
        <v>1099453</v>
      </c>
      <c r="D5" s="17">
        <f t="shared" ref="D5:D20" si="0">C5/B5</f>
        <v>1.03537372044185</v>
      </c>
      <c r="E5" s="3"/>
      <c r="F5" s="3"/>
      <c r="G5" s="18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</row>
    <row r="6" ht="30.6" customHeight="1" spans="1:255">
      <c r="A6" s="8" t="s">
        <v>9</v>
      </c>
      <c r="B6" s="11"/>
      <c r="C6" s="11"/>
      <c r="D6" s="10" t="e">
        <f t="shared" si="0"/>
        <v>#DIV/0!</v>
      </c>
      <c r="E6" s="3"/>
      <c r="F6" s="3"/>
      <c r="G6" s="18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</row>
    <row r="7" ht="30.6" customHeight="1" spans="1:255">
      <c r="A7" s="8" t="s">
        <v>53</v>
      </c>
      <c r="B7" s="11"/>
      <c r="C7" s="11"/>
      <c r="D7" s="10" t="e">
        <f t="shared" si="0"/>
        <v>#DIV/0!</v>
      </c>
      <c r="E7" s="3"/>
      <c r="F7" s="3"/>
      <c r="G7" s="18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</row>
    <row r="8" ht="30.6" customHeight="1" spans="1:255">
      <c r="A8" s="8" t="s">
        <v>54</v>
      </c>
      <c r="B8" s="11">
        <v>316973</v>
      </c>
      <c r="C8" s="11">
        <v>337688</v>
      </c>
      <c r="D8" s="10">
        <f t="shared" si="0"/>
        <v>1.06535256946175</v>
      </c>
      <c r="E8" s="3"/>
      <c r="F8" s="3"/>
      <c r="G8" s="18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</row>
    <row r="9" ht="30.6" customHeight="1" spans="1:255">
      <c r="A9" s="8" t="s">
        <v>53</v>
      </c>
      <c r="B9" s="11">
        <v>314922</v>
      </c>
      <c r="C9" s="11">
        <v>336634</v>
      </c>
      <c r="D9" s="10">
        <f t="shared" si="0"/>
        <v>1.06894405598847</v>
      </c>
      <c r="E9" s="3"/>
      <c r="F9" s="3"/>
      <c r="G9" s="18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</row>
    <row r="10" ht="30.6" customHeight="1" spans="1:255">
      <c r="A10" s="8" t="s">
        <v>55</v>
      </c>
      <c r="B10" s="11">
        <v>19854</v>
      </c>
      <c r="C10" s="11">
        <v>20691</v>
      </c>
      <c r="D10" s="10">
        <f t="shared" si="0"/>
        <v>1.04215775158658</v>
      </c>
      <c r="E10" s="3"/>
      <c r="F10" s="3"/>
      <c r="G10" s="18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</row>
    <row r="11" ht="30.6" customHeight="1" spans="1:255">
      <c r="A11" s="8" t="s">
        <v>53</v>
      </c>
      <c r="B11" s="11">
        <v>19846</v>
      </c>
      <c r="C11" s="19">
        <v>20683</v>
      </c>
      <c r="D11" s="10">
        <f t="shared" si="0"/>
        <v>1.04217474554066</v>
      </c>
      <c r="E11" s="3"/>
      <c r="F11" s="3"/>
      <c r="G11" s="18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</row>
    <row r="12" ht="30.6" customHeight="1" spans="1:255">
      <c r="A12" s="8" t="s">
        <v>56</v>
      </c>
      <c r="B12" s="11">
        <v>653574</v>
      </c>
      <c r="C12" s="11">
        <v>668084</v>
      </c>
      <c r="D12" s="10">
        <f t="shared" si="0"/>
        <v>1.02220100554796</v>
      </c>
      <c r="E12" s="3"/>
      <c r="F12" s="3"/>
      <c r="G12" s="18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</row>
    <row r="13" ht="30.6" customHeight="1" spans="1:255">
      <c r="A13" s="8" t="s">
        <v>57</v>
      </c>
      <c r="B13" s="11">
        <v>612325</v>
      </c>
      <c r="C13" s="11">
        <v>651446</v>
      </c>
      <c r="D13" s="10">
        <f t="shared" si="0"/>
        <v>1.06388927448659</v>
      </c>
      <c r="E13" s="3"/>
      <c r="F13" s="20"/>
      <c r="G13" s="18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</row>
    <row r="14" ht="30.6" customHeight="1" spans="1:255">
      <c r="A14" s="8" t="s">
        <v>58</v>
      </c>
      <c r="B14" s="11">
        <v>107590</v>
      </c>
      <c r="C14" s="11">
        <v>102249</v>
      </c>
      <c r="D14" s="10">
        <f t="shared" si="0"/>
        <v>0.950357839947951</v>
      </c>
      <c r="E14" s="3"/>
      <c r="F14" s="20"/>
      <c r="G14" s="18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</row>
    <row r="15" ht="30.6" customHeight="1" spans="1:255">
      <c r="A15" s="8" t="s">
        <v>57</v>
      </c>
      <c r="B15" s="11">
        <v>84438</v>
      </c>
      <c r="C15" s="11">
        <v>90690</v>
      </c>
      <c r="D15" s="10">
        <f t="shared" si="0"/>
        <v>1.07404249271655</v>
      </c>
      <c r="E15" s="3"/>
      <c r="F15" s="20"/>
      <c r="G15" s="18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</row>
    <row r="16" ht="30.6" customHeight="1" spans="1:255">
      <c r="A16" s="8" t="s">
        <v>59</v>
      </c>
      <c r="B16" s="11">
        <v>12868</v>
      </c>
      <c r="C16" s="11">
        <v>9845</v>
      </c>
      <c r="D16" s="10">
        <f t="shared" si="0"/>
        <v>0.765076157911097</v>
      </c>
      <c r="E16" s="3"/>
      <c r="F16" s="20"/>
      <c r="G16" s="18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</row>
    <row r="17" ht="30.6" customHeight="1" spans="1:255">
      <c r="A17" s="8" t="s">
        <v>60</v>
      </c>
      <c r="B17" s="11"/>
      <c r="C17" s="11"/>
      <c r="D17" s="10" t="e">
        <f t="shared" si="0"/>
        <v>#DIV/0!</v>
      </c>
      <c r="E17" s="3"/>
      <c r="F17" s="3"/>
      <c r="G17" s="18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</row>
    <row r="18" ht="30.6" customHeight="1" spans="1:255">
      <c r="A18" s="8" t="s">
        <v>61</v>
      </c>
      <c r="B18" s="11"/>
      <c r="C18" s="11"/>
      <c r="D18" s="10" t="e">
        <f t="shared" si="0"/>
        <v>#DIV/0!</v>
      </c>
      <c r="E18" s="3"/>
      <c r="F18" s="20"/>
      <c r="G18" s="18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</row>
    <row r="19" ht="30.6" customHeight="1" spans="1:255">
      <c r="A19" s="8" t="s">
        <v>62</v>
      </c>
      <c r="B19" s="11">
        <v>60154</v>
      </c>
      <c r="C19" s="11"/>
      <c r="D19" s="10">
        <f t="shared" si="0"/>
        <v>0</v>
      </c>
      <c r="E19" s="3"/>
      <c r="F19" s="20"/>
      <c r="G19" s="18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</row>
    <row r="20" ht="30.6" customHeight="1" spans="1:255">
      <c r="A20" s="8" t="s">
        <v>63</v>
      </c>
      <c r="B20" s="11">
        <v>30359</v>
      </c>
      <c r="C20" s="11"/>
      <c r="D20" s="10">
        <f t="shared" si="0"/>
        <v>0</v>
      </c>
      <c r="E20" s="3"/>
      <c r="F20" s="20"/>
      <c r="G20" s="18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</row>
    <row r="21" ht="16.5" customHeight="1" spans="1:255">
      <c r="A21" s="3"/>
      <c r="B21" s="21"/>
      <c r="C21" s="21"/>
      <c r="D21" s="56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</row>
    <row r="22" ht="16.5" customHeight="1" spans="1:255">
      <c r="A22" s="3"/>
      <c r="B22" s="21"/>
      <c r="C22" s="21"/>
      <c r="D22" s="56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</row>
    <row r="23" ht="16.5" customHeight="1" spans="1:255">
      <c r="A23" s="3"/>
      <c r="B23" s="21"/>
      <c r="C23" s="21"/>
      <c r="D23" s="56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</row>
    <row r="24" ht="16.5" customHeight="1" spans="1:255">
      <c r="A24" s="3"/>
      <c r="B24" s="21"/>
      <c r="C24" s="21"/>
      <c r="D24" s="56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</row>
    <row r="25" ht="16.5" customHeight="1" spans="1:255">
      <c r="A25" s="3"/>
      <c r="B25" s="21"/>
      <c r="C25" s="21"/>
      <c r="D25" s="56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</row>
    <row r="26" ht="16.5" customHeight="1" spans="1:255">
      <c r="A26" s="3"/>
      <c r="B26" s="21"/>
      <c r="C26" s="21"/>
      <c r="D26" s="56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</row>
    <row r="27" ht="16.5" customHeight="1" spans="1:255">
      <c r="A27" s="3"/>
      <c r="B27" s="21"/>
      <c r="C27" s="21"/>
      <c r="D27" s="56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</row>
    <row r="28" ht="16.5" customHeight="1" spans="1:255">
      <c r="A28" s="3"/>
      <c r="B28" s="21"/>
      <c r="C28" s="21"/>
      <c r="D28" s="56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</row>
    <row r="29" ht="16.5" customHeight="1" spans="1:255">
      <c r="A29" s="3"/>
      <c r="B29" s="21"/>
      <c r="C29" s="21"/>
      <c r="D29" s="56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</row>
    <row r="30" ht="16.5" customHeight="1" spans="1:255">
      <c r="A30" s="3"/>
      <c r="B30" s="21"/>
      <c r="C30" s="21"/>
      <c r="D30" s="56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</row>
    <row r="31" ht="16.5" customHeight="1" spans="1:255">
      <c r="A31" s="3"/>
      <c r="B31" s="21"/>
      <c r="C31" s="21"/>
      <c r="D31" s="56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</row>
    <row r="32" ht="16.5" customHeight="1" spans="1:255">
      <c r="A32" s="3"/>
      <c r="B32" s="21"/>
      <c r="C32" s="21"/>
      <c r="D32" s="56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</row>
    <row r="33" ht="16.5" customHeight="1" spans="1:255">
      <c r="A33" s="3"/>
      <c r="B33" s="21"/>
      <c r="C33" s="21"/>
      <c r="D33" s="56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</row>
  </sheetData>
  <mergeCells count="2">
    <mergeCell ref="A1:D1"/>
    <mergeCell ref="A2:D2"/>
  </mergeCells>
  <printOptions horizontalCentered="1"/>
  <pageMargins left="0.354330708661417" right="0.236220472440945" top="0.83" bottom="0.49" header="0.65" footer="0.236220472440945"/>
  <pageSetup paperSize="9" scale="97" firstPageNumber="15" orientation="portrait" useFirstPageNumber="1" errors="blank"/>
  <headerFooter alignWithMargins="0">
    <oddFooter>&amp;C&amp;12-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IU30"/>
  <sheetViews>
    <sheetView showGridLines="0" showZeros="0" workbookViewId="0">
      <selection activeCell="A1" sqref="A1:D1"/>
    </sheetView>
  </sheetViews>
  <sheetFormatPr defaultColWidth="9.14285714285714" defaultRowHeight="14.25" customHeight="1"/>
  <cols>
    <col min="1" max="1" width="51.5714285714286" style="1" customWidth="1"/>
    <col min="2" max="3" width="20.7142857142857" style="1" customWidth="1"/>
    <col min="4" max="4" width="16.4285714285714" style="54" customWidth="1"/>
    <col min="5" max="255" width="10.2857142857143" style="1" customWidth="1"/>
    <col min="256" max="16384" width="9.14285714285714" style="1"/>
  </cols>
  <sheetData>
    <row r="1" ht="36.75" customHeight="1" spans="1:255">
      <c r="A1" s="2" t="s">
        <v>79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</row>
    <row r="2" ht="21.2" customHeight="1" spans="1:255">
      <c r="A2" s="22" t="s">
        <v>1</v>
      </c>
      <c r="B2" s="22"/>
      <c r="C2" s="22"/>
      <c r="D2" s="2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</row>
    <row r="3" ht="49.7" customHeight="1" spans="1:255">
      <c r="A3" s="5" t="s">
        <v>50</v>
      </c>
      <c r="B3" s="5" t="s">
        <v>66</v>
      </c>
      <c r="C3" s="5" t="s">
        <v>80</v>
      </c>
      <c r="D3" s="5" t="s">
        <v>81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</row>
    <row r="4" ht="31.9" customHeight="1" spans="1:255">
      <c r="A4" s="5" t="s">
        <v>68</v>
      </c>
      <c r="B4" s="16">
        <f>B5+B6+B7+B8+B9+B10+B11</f>
        <v>2004889</v>
      </c>
      <c r="C4" s="16">
        <f>C5+C6+C7+C8+C9+C10+C11</f>
        <v>2219643</v>
      </c>
      <c r="D4" s="7">
        <f>IFERROR(C4/B4,0)</f>
        <v>1.10711515699872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</row>
    <row r="5" ht="31.9" customHeight="1" spans="1:255">
      <c r="A5" s="8" t="s">
        <v>69</v>
      </c>
      <c r="B5" s="11">
        <v>0</v>
      </c>
      <c r="C5" s="11">
        <v>0</v>
      </c>
      <c r="D5" s="12">
        <f t="shared" ref="D5:D11" si="0">IFERROR(C5/B5,0)</f>
        <v>0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</row>
    <row r="6" ht="31.9" customHeight="1" spans="1:255">
      <c r="A6" s="8" t="s">
        <v>70</v>
      </c>
      <c r="B6" s="11">
        <v>90014</v>
      </c>
      <c r="C6" s="11">
        <v>120388</v>
      </c>
      <c r="D6" s="12">
        <f t="shared" si="0"/>
        <v>1.33743639878241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</row>
    <row r="7" ht="31.9" customHeight="1" spans="1:255">
      <c r="A7" s="8" t="s">
        <v>71</v>
      </c>
      <c r="B7" s="11">
        <v>48947</v>
      </c>
      <c r="C7" s="11">
        <v>54372</v>
      </c>
      <c r="D7" s="12">
        <f t="shared" si="0"/>
        <v>1.110834167569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</row>
    <row r="8" ht="31.9" customHeight="1" spans="1:255">
      <c r="A8" s="8" t="s">
        <v>72</v>
      </c>
      <c r="B8" s="11">
        <v>1721164</v>
      </c>
      <c r="C8" s="11">
        <v>1977092</v>
      </c>
      <c r="D8" s="12">
        <f t="shared" si="0"/>
        <v>1.14869472054958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</row>
    <row r="9" ht="31.9" customHeight="1" spans="1:255">
      <c r="A9" s="8" t="s">
        <v>73</v>
      </c>
      <c r="B9" s="11">
        <v>68986</v>
      </c>
      <c r="C9" s="11">
        <v>67791</v>
      </c>
      <c r="D9" s="12">
        <f t="shared" si="0"/>
        <v>0.982677644739512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</row>
    <row r="10" ht="31.9" customHeight="1" spans="1:255">
      <c r="A10" s="8" t="s">
        <v>74</v>
      </c>
      <c r="B10" s="11">
        <v>75778</v>
      </c>
      <c r="C10" s="11"/>
      <c r="D10" s="12">
        <f t="shared" si="0"/>
        <v>0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</row>
    <row r="11" ht="31.9" customHeight="1" spans="1:255">
      <c r="A11" s="8" t="s">
        <v>75</v>
      </c>
      <c r="B11" s="11"/>
      <c r="C11" s="11"/>
      <c r="D11" s="12">
        <f t="shared" si="0"/>
        <v>0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</row>
    <row r="12" ht="16.5" customHeight="1" spans="1:255">
      <c r="A12" s="3"/>
      <c r="B12" s="13"/>
      <c r="C12" s="13"/>
      <c r="D12" s="55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</row>
    <row r="13" ht="16.5" customHeight="1" spans="1:255">
      <c r="A13" s="3"/>
      <c r="B13" s="13"/>
      <c r="C13" s="13"/>
      <c r="D13" s="55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</row>
    <row r="14" ht="16.5" customHeight="1" spans="1:255">
      <c r="A14" s="3"/>
      <c r="B14" s="13"/>
      <c r="C14" s="13"/>
      <c r="D14" s="55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</row>
    <row r="15" ht="16.5" customHeight="1" spans="1:255">
      <c r="A15" s="3"/>
      <c r="B15" s="13"/>
      <c r="C15" s="13"/>
      <c r="D15" s="55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</row>
    <row r="16" ht="16.5" customHeight="1" spans="1:255">
      <c r="A16" s="3"/>
      <c r="B16" s="13"/>
      <c r="C16" s="13"/>
      <c r="D16" s="55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</row>
    <row r="17" ht="16.5" customHeight="1" spans="1:255">
      <c r="A17" s="3"/>
      <c r="B17" s="13"/>
      <c r="C17" s="13"/>
      <c r="D17" s="55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</row>
    <row r="18" ht="16.5" customHeight="1" spans="1:255">
      <c r="A18" s="3"/>
      <c r="B18" s="13"/>
      <c r="C18" s="13"/>
      <c r="D18" s="55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</row>
    <row r="19" ht="16.5" customHeight="1" spans="1:255">
      <c r="A19" s="3"/>
      <c r="B19" s="13"/>
      <c r="C19" s="13"/>
      <c r="D19" s="55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</row>
    <row r="20" ht="16.5" customHeight="1" spans="1:255">
      <c r="A20" s="3"/>
      <c r="B20" s="13"/>
      <c r="C20" s="13"/>
      <c r="D20" s="55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</row>
    <row r="21" ht="16.5" customHeight="1" spans="1:255">
      <c r="A21" s="3"/>
      <c r="B21" s="13"/>
      <c r="C21" s="13"/>
      <c r="D21" s="55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</row>
    <row r="22" ht="16.5" customHeight="1" spans="1:255">
      <c r="A22" s="3"/>
      <c r="B22" s="13"/>
      <c r="C22" s="13"/>
      <c r="D22" s="55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</row>
    <row r="23" ht="16.5" customHeight="1" spans="1:255">
      <c r="A23" s="3"/>
      <c r="B23" s="13"/>
      <c r="C23" s="13"/>
      <c r="D23" s="55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</row>
    <row r="24" ht="16.5" customHeight="1" spans="1:255">
      <c r="A24" s="3"/>
      <c r="B24" s="13"/>
      <c r="C24" s="13"/>
      <c r="D24" s="55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</row>
    <row r="25" ht="16.5" customHeight="1" spans="1:255">
      <c r="A25" s="3"/>
      <c r="B25" s="13"/>
      <c r="C25" s="13"/>
      <c r="D25" s="55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</row>
    <row r="26" ht="16.5" customHeight="1" spans="1:255">
      <c r="A26" s="3"/>
      <c r="B26" s="13"/>
      <c r="C26" s="13"/>
      <c r="D26" s="55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</row>
    <row r="27" ht="16.5" customHeight="1" spans="1:255">
      <c r="A27" s="3"/>
      <c r="B27" s="13"/>
      <c r="C27" s="13"/>
      <c r="D27" s="55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</row>
    <row r="28" ht="16.5" customHeight="1" spans="1:255">
      <c r="A28" s="3"/>
      <c r="B28" s="13"/>
      <c r="C28" s="13"/>
      <c r="D28" s="55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</row>
    <row r="29" ht="16.5" customHeight="1" spans="1:255">
      <c r="A29" s="3"/>
      <c r="B29" s="13"/>
      <c r="C29" s="13"/>
      <c r="D29" s="55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</row>
    <row r="30" ht="16.5" customHeight="1" spans="1:255">
      <c r="A30" s="3"/>
      <c r="B30" s="13"/>
      <c r="C30" s="13"/>
      <c r="D30" s="55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</row>
  </sheetData>
  <mergeCells count="2">
    <mergeCell ref="A1:D1"/>
    <mergeCell ref="A2:D2"/>
  </mergeCells>
  <printOptions horizontalCentered="1"/>
  <pageMargins left="0.49" right="0.236220472440945" top="0.89" bottom="0.59" header="0.45" footer="0.236220472440945"/>
  <pageSetup paperSize="9" scale="97" firstPageNumber="16" orientation="landscape" useFirstPageNumber="1" errors="blank"/>
  <headerFooter alignWithMargins="0">
    <oddFooter>&amp;C&amp;12-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H70"/>
  <sheetViews>
    <sheetView showGridLines="0" showZeros="0" zoomScale="90" zoomScaleNormal="90" workbookViewId="0">
      <selection activeCell="J13" sqref="J13"/>
    </sheetView>
  </sheetViews>
  <sheetFormatPr defaultColWidth="10.2857142857143" defaultRowHeight="14.25" outlineLevelCol="7"/>
  <cols>
    <col min="1" max="1" width="11.7142857142857" style="32" customWidth="1"/>
    <col min="2" max="2" width="53.2857142857143" style="32" customWidth="1"/>
    <col min="3" max="4" width="15.7142857142857" style="32" customWidth="1"/>
    <col min="5" max="5" width="11.7142857142857" style="32" customWidth="1"/>
    <col min="6" max="6" width="54.847619047619" style="32" customWidth="1"/>
    <col min="7" max="8" width="15.847619047619" style="32" customWidth="1"/>
    <col min="9" max="16384" width="10.2857142857143" style="32"/>
  </cols>
  <sheetData>
    <row r="1" ht="36.75" customHeight="1" spans="1:8">
      <c r="A1" s="33" t="s">
        <v>82</v>
      </c>
      <c r="B1" s="33"/>
      <c r="C1" s="33"/>
      <c r="D1" s="33"/>
      <c r="E1" s="33"/>
      <c r="F1" s="33"/>
      <c r="G1" s="33"/>
      <c r="H1" s="33"/>
    </row>
    <row r="2" ht="15" customHeight="1" spans="2:8">
      <c r="B2" s="34"/>
      <c r="C2" s="34"/>
      <c r="D2" s="34"/>
      <c r="E2" s="34"/>
      <c r="F2" s="34"/>
      <c r="G2" s="34"/>
      <c r="H2" s="35" t="s">
        <v>1</v>
      </c>
    </row>
    <row r="3" ht="31.9" customHeight="1" spans="1:8">
      <c r="A3" s="36" t="s">
        <v>2</v>
      </c>
      <c r="B3" s="37"/>
      <c r="C3" s="37"/>
      <c r="D3" s="38"/>
      <c r="E3" s="39" t="s">
        <v>3</v>
      </c>
      <c r="F3" s="40"/>
      <c r="G3" s="40"/>
      <c r="H3" s="41"/>
    </row>
    <row r="4" ht="31.9" customHeight="1" spans="1:8">
      <c r="A4" s="42" t="s">
        <v>4</v>
      </c>
      <c r="B4" s="43" t="s">
        <v>5</v>
      </c>
      <c r="C4" s="42" t="s">
        <v>6</v>
      </c>
      <c r="D4" s="42" t="s">
        <v>7</v>
      </c>
      <c r="E4" s="42" t="s">
        <v>4</v>
      </c>
      <c r="F4" s="43" t="s">
        <v>5</v>
      </c>
      <c r="G4" s="42" t="s">
        <v>6</v>
      </c>
      <c r="H4" s="42" t="s">
        <v>7</v>
      </c>
    </row>
    <row r="5" ht="28.15" customHeight="1" spans="1:8">
      <c r="A5" s="44">
        <v>10201</v>
      </c>
      <c r="B5" s="45" t="s">
        <v>8</v>
      </c>
      <c r="C5" s="23"/>
      <c r="D5" s="23"/>
      <c r="E5" s="44">
        <v>20901</v>
      </c>
      <c r="F5" s="45" t="s">
        <v>9</v>
      </c>
      <c r="G5" s="23"/>
      <c r="H5" s="23"/>
    </row>
    <row r="6" ht="28.15" customHeight="1" spans="1:8">
      <c r="A6" s="44">
        <v>10202</v>
      </c>
      <c r="B6" s="45" t="s">
        <v>10</v>
      </c>
      <c r="C6" s="23">
        <v>67087</v>
      </c>
      <c r="D6" s="23"/>
      <c r="E6" s="44">
        <v>20902</v>
      </c>
      <c r="F6" s="45" t="s">
        <v>11</v>
      </c>
      <c r="G6" s="23">
        <v>60154</v>
      </c>
      <c r="H6" s="23"/>
    </row>
    <row r="7" ht="28.15" customHeight="1" spans="1:8">
      <c r="A7" s="44">
        <v>10203</v>
      </c>
      <c r="B7" s="45" t="s">
        <v>12</v>
      </c>
      <c r="C7" s="23">
        <v>881608</v>
      </c>
      <c r="D7" s="23">
        <v>924012</v>
      </c>
      <c r="E7" s="44">
        <v>20903</v>
      </c>
      <c r="F7" s="45" t="s">
        <v>13</v>
      </c>
      <c r="G7" s="23">
        <v>653574</v>
      </c>
      <c r="H7" s="23">
        <v>668084</v>
      </c>
    </row>
    <row r="8" ht="28.15" customHeight="1" spans="1:8">
      <c r="A8" s="44">
        <v>10204</v>
      </c>
      <c r="B8" s="45" t="s">
        <v>14</v>
      </c>
      <c r="C8" s="23"/>
      <c r="D8" s="23"/>
      <c r="E8" s="44">
        <v>20904</v>
      </c>
      <c r="F8" s="45" t="s">
        <v>15</v>
      </c>
      <c r="G8" s="23"/>
      <c r="H8" s="23"/>
    </row>
    <row r="9" ht="28.15" customHeight="1" spans="1:8">
      <c r="A9" s="44">
        <v>10210</v>
      </c>
      <c r="B9" s="45" t="s">
        <v>16</v>
      </c>
      <c r="C9" s="23">
        <v>25288</v>
      </c>
      <c r="D9" s="23">
        <v>26116</v>
      </c>
      <c r="E9" s="44">
        <v>20910</v>
      </c>
      <c r="F9" s="45" t="s">
        <v>17</v>
      </c>
      <c r="G9" s="23">
        <v>19854</v>
      </c>
      <c r="H9" s="23">
        <v>20691</v>
      </c>
    </row>
    <row r="10" ht="28.15" customHeight="1" spans="1:8">
      <c r="A10" s="44">
        <v>10211</v>
      </c>
      <c r="B10" s="45" t="s">
        <v>18</v>
      </c>
      <c r="C10" s="23">
        <v>403892</v>
      </c>
      <c r="D10" s="23">
        <v>368062</v>
      </c>
      <c r="E10" s="44">
        <v>20911</v>
      </c>
      <c r="F10" s="45" t="s">
        <v>19</v>
      </c>
      <c r="G10" s="23">
        <v>316973</v>
      </c>
      <c r="H10" s="23">
        <v>337688</v>
      </c>
    </row>
    <row r="11" ht="28.15" customHeight="1" spans="1:8">
      <c r="A11" s="44">
        <v>10212</v>
      </c>
      <c r="B11" s="45" t="s">
        <v>20</v>
      </c>
      <c r="C11" s="23">
        <v>97161</v>
      </c>
      <c r="D11" s="23">
        <v>101054</v>
      </c>
      <c r="E11" s="44">
        <v>20912</v>
      </c>
      <c r="F11" s="45" t="s">
        <v>21</v>
      </c>
      <c r="G11" s="23">
        <v>107590</v>
      </c>
      <c r="H11" s="23">
        <v>102249</v>
      </c>
    </row>
    <row r="12" ht="28.15" customHeight="1" spans="1:8">
      <c r="A12" s="44"/>
      <c r="B12" s="45"/>
      <c r="C12" s="23"/>
      <c r="D12" s="23"/>
      <c r="E12" s="44"/>
      <c r="F12" s="45"/>
      <c r="G12" s="23"/>
      <c r="H12" s="23"/>
    </row>
    <row r="13" ht="28.15" customHeight="1" spans="1:8">
      <c r="A13" s="44">
        <v>102</v>
      </c>
      <c r="B13" s="43" t="s">
        <v>22</v>
      </c>
      <c r="C13" s="23">
        <f>SUM(C5:C11)</f>
        <v>1475036</v>
      </c>
      <c r="D13" s="23">
        <f>SUM(D5:D11)</f>
        <v>1419244</v>
      </c>
      <c r="E13" s="44">
        <v>209</v>
      </c>
      <c r="F13" s="43" t="s">
        <v>23</v>
      </c>
      <c r="G13" s="23">
        <f>SUM(G5:G11)</f>
        <v>1158145</v>
      </c>
      <c r="H13" s="23">
        <f>SUM(H5:H11)</f>
        <v>1128712</v>
      </c>
    </row>
    <row r="14" ht="28.15" customHeight="1" spans="1:8">
      <c r="A14" s="44">
        <v>11008</v>
      </c>
      <c r="B14" s="45" t="s">
        <v>24</v>
      </c>
      <c r="C14" s="23">
        <v>1687998</v>
      </c>
      <c r="D14" s="23">
        <v>1929111</v>
      </c>
      <c r="E14" s="44">
        <v>23009</v>
      </c>
      <c r="F14" s="45" t="s">
        <v>25</v>
      </c>
      <c r="G14" s="46">
        <v>2004889</v>
      </c>
      <c r="H14" s="47">
        <v>2219643</v>
      </c>
    </row>
    <row r="15" ht="28.15" customHeight="1" spans="1:8">
      <c r="A15" s="44">
        <v>11017</v>
      </c>
      <c r="B15" s="45" t="s">
        <v>26</v>
      </c>
      <c r="C15" s="23"/>
      <c r="D15" s="23"/>
      <c r="E15" s="44">
        <v>23018</v>
      </c>
      <c r="F15" s="45" t="s">
        <v>27</v>
      </c>
      <c r="G15" s="23"/>
      <c r="H15" s="23"/>
    </row>
    <row r="16" ht="28.15" customHeight="1" spans="1:8">
      <c r="A16" s="44"/>
      <c r="B16" s="45" t="s">
        <v>28</v>
      </c>
      <c r="C16" s="23"/>
      <c r="D16" s="23"/>
      <c r="E16" s="44"/>
      <c r="F16" s="45"/>
      <c r="G16" s="23"/>
      <c r="H16" s="23"/>
    </row>
    <row r="17" ht="28.15" customHeight="1" spans="1:8">
      <c r="A17" s="44">
        <v>11018</v>
      </c>
      <c r="B17" s="45" t="s">
        <v>29</v>
      </c>
      <c r="C17" s="23"/>
      <c r="D17" s="23"/>
      <c r="E17" s="44">
        <v>23019</v>
      </c>
      <c r="F17" s="45" t="s">
        <v>30</v>
      </c>
      <c r="G17" s="23"/>
      <c r="H17" s="23"/>
    </row>
    <row r="18" ht="28.15" customHeight="1" spans="1:8">
      <c r="A18" s="44"/>
      <c r="B18" s="45"/>
      <c r="C18" s="23"/>
      <c r="D18" s="23"/>
      <c r="E18" s="44"/>
      <c r="F18" s="45" t="s">
        <v>31</v>
      </c>
      <c r="G18" s="23"/>
      <c r="H18" s="23"/>
    </row>
    <row r="19" ht="28.15" customHeight="1" spans="1:8">
      <c r="A19" s="44"/>
      <c r="B19" s="45"/>
      <c r="C19" s="23"/>
      <c r="D19" s="23"/>
      <c r="E19" s="44"/>
      <c r="F19" s="48"/>
      <c r="G19" s="23"/>
      <c r="H19" s="23"/>
    </row>
    <row r="20" ht="28.15" customHeight="1" spans="1:8">
      <c r="A20" s="44"/>
      <c r="B20" s="45"/>
      <c r="C20" s="23"/>
      <c r="D20" s="23"/>
      <c r="E20" s="44"/>
      <c r="F20" s="45"/>
      <c r="G20" s="23"/>
      <c r="H20" s="23"/>
    </row>
    <row r="21" ht="28.15" customHeight="1" spans="1:8">
      <c r="A21" s="44"/>
      <c r="B21" s="49" t="s">
        <v>32</v>
      </c>
      <c r="C21" s="50">
        <f>SUM(C13:C15,C17)</f>
        <v>3163034</v>
      </c>
      <c r="D21" s="50">
        <f>SUM(D13:D15,D17)</f>
        <v>3348355</v>
      </c>
      <c r="E21" s="44"/>
      <c r="F21" s="51" t="s">
        <v>33</v>
      </c>
      <c r="G21" s="50">
        <f>SUM(G13:G17)</f>
        <v>3163034</v>
      </c>
      <c r="H21" s="50">
        <f>SUM(H13:H17)</f>
        <v>3348355</v>
      </c>
    </row>
    <row r="22" ht="26.1" customHeight="1" spans="2:8">
      <c r="B22" s="52"/>
      <c r="C22" s="52"/>
      <c r="D22" s="52"/>
      <c r="E22" s="52"/>
      <c r="F22" s="52"/>
      <c r="G22" s="52"/>
      <c r="H22" s="52"/>
    </row>
    <row r="23" spans="2:8">
      <c r="B23" s="52"/>
      <c r="C23" s="53">
        <f>C21-G21</f>
        <v>0</v>
      </c>
      <c r="D23" s="53">
        <f>D21-H21</f>
        <v>0</v>
      </c>
      <c r="E23" s="52"/>
      <c r="F23" s="52"/>
      <c r="G23" s="53"/>
      <c r="H23" s="52"/>
    </row>
    <row r="24" spans="2:8">
      <c r="B24" s="52"/>
      <c r="C24" s="52"/>
      <c r="D24" s="52"/>
      <c r="E24" s="52"/>
      <c r="F24" s="52"/>
      <c r="G24" s="53"/>
      <c r="H24" s="52"/>
    </row>
    <row r="25" spans="2:8">
      <c r="B25" s="52"/>
      <c r="C25" s="52"/>
      <c r="D25" s="52"/>
      <c r="E25" s="52"/>
      <c r="F25" s="52"/>
      <c r="G25" s="52"/>
      <c r="H25" s="53"/>
    </row>
    <row r="26" spans="2:8">
      <c r="B26" s="52"/>
      <c r="C26" s="52"/>
      <c r="D26" s="52"/>
      <c r="E26" s="52"/>
      <c r="F26" s="52"/>
      <c r="G26" s="52"/>
      <c r="H26" s="52"/>
    </row>
    <row r="27" spans="2:8">
      <c r="B27" s="52"/>
      <c r="C27"/>
      <c r="D27"/>
      <c r="E27" s="52"/>
      <c r="H27" s="52"/>
    </row>
    <row r="28" spans="2:8">
      <c r="B28" s="52"/>
      <c r="C28"/>
      <c r="D28"/>
      <c r="E28" s="52"/>
      <c r="H28" s="52"/>
    </row>
    <row r="29" spans="2:8">
      <c r="B29" s="52"/>
      <c r="C29"/>
      <c r="D29"/>
      <c r="E29" s="52"/>
      <c r="H29" s="52"/>
    </row>
    <row r="30" spans="2:8">
      <c r="B30" s="52"/>
      <c r="C30"/>
      <c r="D30"/>
      <c r="E30" s="52"/>
      <c r="F30" s="52"/>
      <c r="G30" s="52"/>
      <c r="H30" s="52"/>
    </row>
    <row r="31" spans="2:8">
      <c r="B31" s="52"/>
      <c r="C31"/>
      <c r="D31"/>
      <c r="E31" s="52"/>
      <c r="F31" s="52"/>
      <c r="G31" s="52"/>
      <c r="H31" s="52"/>
    </row>
    <row r="32" spans="2:8">
      <c r="B32" s="52"/>
      <c r="C32"/>
      <c r="D32"/>
      <c r="E32" s="52"/>
      <c r="F32" s="52"/>
      <c r="G32" s="52"/>
      <c r="H32" s="52"/>
    </row>
    <row r="33" spans="2:8">
      <c r="B33" s="52"/>
      <c r="C33"/>
      <c r="D33"/>
      <c r="E33" s="52"/>
      <c r="F33" s="52"/>
      <c r="G33" s="52"/>
      <c r="H33" s="52"/>
    </row>
    <row r="34" spans="2:8">
      <c r="B34" s="52"/>
      <c r="C34"/>
      <c r="D34"/>
      <c r="E34" s="52"/>
      <c r="F34" s="52"/>
      <c r="G34" s="52"/>
      <c r="H34" s="52"/>
    </row>
    <row r="35" spans="2:8">
      <c r="B35" s="52"/>
      <c r="C35"/>
      <c r="D35"/>
      <c r="E35" s="52"/>
      <c r="F35" s="52"/>
      <c r="G35" s="52"/>
      <c r="H35" s="52"/>
    </row>
    <row r="36" spans="2:8">
      <c r="B36" s="52"/>
      <c r="C36"/>
      <c r="D36"/>
      <c r="E36" s="52"/>
      <c r="F36" s="52"/>
      <c r="G36" s="52"/>
      <c r="H36" s="52"/>
    </row>
    <row r="37" spans="2:8">
      <c r="B37" s="52"/>
      <c r="C37"/>
      <c r="D37"/>
      <c r="E37" s="52"/>
      <c r="F37" s="52"/>
      <c r="G37" s="52"/>
      <c r="H37" s="52"/>
    </row>
    <row r="38" spans="2:8">
      <c r="B38" s="52"/>
      <c r="C38" s="52"/>
      <c r="D38" s="52"/>
      <c r="E38" s="52"/>
      <c r="F38" s="52"/>
      <c r="G38" s="52"/>
      <c r="H38" s="52"/>
    </row>
    <row r="39" spans="2:8">
      <c r="B39" s="52"/>
      <c r="C39" s="52"/>
      <c r="D39" s="52"/>
      <c r="E39" s="52"/>
      <c r="F39" s="52"/>
      <c r="G39" s="52"/>
      <c r="H39" s="52"/>
    </row>
    <row r="40" spans="2:8">
      <c r="B40" s="52"/>
      <c r="C40" s="52"/>
      <c r="D40" s="52"/>
      <c r="E40" s="52"/>
      <c r="F40" s="52"/>
      <c r="G40" s="52"/>
      <c r="H40" s="52"/>
    </row>
    <row r="41" spans="2:8">
      <c r="B41" s="52"/>
      <c r="C41" s="52"/>
      <c r="D41" s="52"/>
      <c r="E41" s="52"/>
      <c r="F41" s="52"/>
      <c r="G41" s="52"/>
      <c r="H41" s="52"/>
    </row>
    <row r="42" spans="2:8">
      <c r="B42" s="52"/>
      <c r="C42" s="52"/>
      <c r="D42" s="52"/>
      <c r="E42" s="52"/>
      <c r="F42" s="52"/>
      <c r="G42" s="52"/>
      <c r="H42" s="52"/>
    </row>
    <row r="43" spans="2:8">
      <c r="B43" s="52"/>
      <c r="C43" s="52"/>
      <c r="D43" s="52"/>
      <c r="E43" s="52"/>
      <c r="F43" s="52"/>
      <c r="G43" s="52"/>
      <c r="H43" s="52"/>
    </row>
    <row r="44" spans="2:8">
      <c r="B44" s="52"/>
      <c r="C44" s="52"/>
      <c r="D44" s="52"/>
      <c r="E44" s="52"/>
      <c r="F44" s="52"/>
      <c r="G44" s="52"/>
      <c r="H44" s="52"/>
    </row>
    <row r="45" spans="2:8">
      <c r="B45" s="52"/>
      <c r="C45" s="52"/>
      <c r="D45" s="52"/>
      <c r="E45" s="52"/>
      <c r="F45" s="52"/>
      <c r="G45" s="52"/>
      <c r="H45" s="52"/>
    </row>
    <row r="46" spans="2:8">
      <c r="B46" s="52"/>
      <c r="C46" s="52"/>
      <c r="D46" s="52"/>
      <c r="E46" s="52"/>
      <c r="F46" s="52"/>
      <c r="G46" s="52"/>
      <c r="H46" s="52"/>
    </row>
    <row r="47" spans="2:8">
      <c r="B47" s="52"/>
      <c r="C47" s="52"/>
      <c r="D47" s="52"/>
      <c r="E47" s="52"/>
      <c r="F47" s="52"/>
      <c r="G47" s="52"/>
      <c r="H47" s="52"/>
    </row>
    <row r="48" spans="2:8">
      <c r="B48" s="52"/>
      <c r="C48" s="52"/>
      <c r="D48" s="52"/>
      <c r="E48" s="52"/>
      <c r="F48" s="52"/>
      <c r="G48" s="52"/>
      <c r="H48" s="52"/>
    </row>
    <row r="49" spans="2:8">
      <c r="B49" s="52"/>
      <c r="C49" s="52"/>
      <c r="D49" s="52"/>
      <c r="E49" s="52"/>
      <c r="F49" s="52"/>
      <c r="G49" s="52"/>
      <c r="H49" s="52"/>
    </row>
    <row r="50" spans="2:8">
      <c r="B50" s="52"/>
      <c r="C50" s="52"/>
      <c r="D50" s="52"/>
      <c r="E50" s="52"/>
      <c r="F50" s="52"/>
      <c r="G50" s="52"/>
      <c r="H50" s="52"/>
    </row>
    <row r="51" spans="2:8">
      <c r="B51" s="52"/>
      <c r="C51" s="52"/>
      <c r="D51" s="52"/>
      <c r="E51" s="52"/>
      <c r="F51" s="52"/>
      <c r="G51" s="52"/>
      <c r="H51" s="52"/>
    </row>
    <row r="52" spans="2:8">
      <c r="B52" s="52"/>
      <c r="C52" s="52"/>
      <c r="D52" s="52"/>
      <c r="E52" s="52"/>
      <c r="F52" s="52"/>
      <c r="G52" s="52"/>
      <c r="H52" s="52"/>
    </row>
    <row r="53" spans="2:8">
      <c r="B53" s="52"/>
      <c r="C53" s="52"/>
      <c r="D53" s="52"/>
      <c r="E53" s="52"/>
      <c r="F53" s="52"/>
      <c r="G53" s="52"/>
      <c r="H53" s="52"/>
    </row>
    <row r="54" spans="2:8">
      <c r="B54" s="52"/>
      <c r="C54" s="52"/>
      <c r="D54" s="52"/>
      <c r="E54" s="52"/>
      <c r="F54" s="52"/>
      <c r="G54" s="52"/>
      <c r="H54" s="52"/>
    </row>
    <row r="55" spans="2:8">
      <c r="B55" s="52"/>
      <c r="C55" s="52"/>
      <c r="D55" s="52"/>
      <c r="E55" s="52"/>
      <c r="F55" s="52"/>
      <c r="G55" s="52"/>
      <c r="H55" s="52"/>
    </row>
    <row r="56" spans="2:8">
      <c r="B56" s="52"/>
      <c r="C56" s="52"/>
      <c r="D56" s="52"/>
      <c r="E56" s="52"/>
      <c r="F56" s="52"/>
      <c r="G56" s="52"/>
      <c r="H56" s="52"/>
    </row>
    <row r="57" spans="2:8">
      <c r="B57" s="52"/>
      <c r="C57" s="52"/>
      <c r="D57" s="52"/>
      <c r="E57" s="52"/>
      <c r="F57" s="52"/>
      <c r="G57" s="52"/>
      <c r="H57" s="52"/>
    </row>
    <row r="58" spans="2:8">
      <c r="B58" s="52"/>
      <c r="C58" s="52"/>
      <c r="D58" s="52"/>
      <c r="E58" s="52"/>
      <c r="F58" s="52"/>
      <c r="G58" s="52"/>
      <c r="H58" s="52"/>
    </row>
    <row r="59" spans="2:8">
      <c r="B59" s="52"/>
      <c r="C59" s="52"/>
      <c r="D59" s="52"/>
      <c r="E59" s="52"/>
      <c r="F59" s="52"/>
      <c r="G59" s="52"/>
      <c r="H59" s="52"/>
    </row>
    <row r="60" spans="2:8">
      <c r="B60" s="52"/>
      <c r="C60" s="52"/>
      <c r="D60" s="52"/>
      <c r="E60" s="52"/>
      <c r="F60" s="52"/>
      <c r="G60" s="52"/>
      <c r="H60" s="52"/>
    </row>
    <row r="61" spans="2:2">
      <c r="B61" s="52"/>
    </row>
    <row r="62" spans="2:2">
      <c r="B62" s="52"/>
    </row>
    <row r="63" spans="2:2">
      <c r="B63" s="52"/>
    </row>
    <row r="64" spans="2:2">
      <c r="B64" s="52"/>
    </row>
    <row r="65" spans="2:2">
      <c r="B65" s="52"/>
    </row>
    <row r="66" spans="2:2">
      <c r="B66" s="52"/>
    </row>
    <row r="67" spans="2:2">
      <c r="B67" s="52"/>
    </row>
    <row r="68" spans="2:2">
      <c r="B68" s="52"/>
    </row>
    <row r="69" spans="2:2">
      <c r="B69" s="52"/>
    </row>
    <row r="70" spans="2:2">
      <c r="B70" s="52"/>
    </row>
  </sheetData>
  <mergeCells count="4">
    <mergeCell ref="A1:H1"/>
    <mergeCell ref="B2:G2"/>
    <mergeCell ref="A3:D3"/>
    <mergeCell ref="E3:H3"/>
  </mergeCells>
  <printOptions horizontalCentered="1"/>
  <pageMargins left="0.31496062992126" right="0.21" top="0.590551181102362" bottom="0.433070866141732" header="0.236220472440945" footer="0.196850393700787"/>
  <pageSetup paperSize="9" scale="81" firstPageNumber="17" fitToHeight="0" orientation="landscape" useFirstPageNumber="1"/>
  <headerFooter>
    <oddFooter>&amp;C&amp;14-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IS36"/>
  <sheetViews>
    <sheetView showGridLines="0" showZeros="0" workbookViewId="0">
      <selection activeCell="H14" sqref="H14"/>
    </sheetView>
  </sheetViews>
  <sheetFormatPr defaultColWidth="9.14285714285714" defaultRowHeight="12"/>
  <cols>
    <col min="1" max="1" width="42.7142857142857" style="1" customWidth="1"/>
    <col min="2" max="3" width="19.5714285714286" style="1" customWidth="1"/>
    <col min="4" max="4" width="19.1428571428571" style="1" customWidth="1"/>
    <col min="5" max="253" width="10.2857142857143" style="1" customWidth="1"/>
    <col min="254" max="16384" width="9.14285714285714" style="1"/>
  </cols>
  <sheetData>
    <row r="1" ht="36" customHeight="1" spans="1:253">
      <c r="A1" s="2" t="s">
        <v>83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</row>
    <row r="2" ht="20.45" customHeight="1" spans="1:253">
      <c r="A2" s="30" t="s">
        <v>1</v>
      </c>
      <c r="B2" s="30"/>
      <c r="C2" s="30"/>
      <c r="D2" s="30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</row>
    <row r="3" ht="36.75" customHeight="1" spans="1:253">
      <c r="A3" s="5" t="s">
        <v>35</v>
      </c>
      <c r="B3" s="5" t="s">
        <v>84</v>
      </c>
      <c r="C3" s="5" t="s">
        <v>85</v>
      </c>
      <c r="D3" s="5" t="s">
        <v>38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</row>
    <row r="4" ht="20.85" customHeight="1" spans="1:253">
      <c r="A4" s="5" t="s">
        <v>22</v>
      </c>
      <c r="B4" s="16">
        <f t="shared" ref="B4:C7" si="0">SUM(B8,B12,B16,B20,B24,B28,B32)</f>
        <v>1410524</v>
      </c>
      <c r="C4" s="16">
        <f t="shared" si="0"/>
        <v>1475036</v>
      </c>
      <c r="D4" s="17">
        <f>IFERROR(C4/B4,0)</f>
        <v>1.04573619449226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</row>
    <row r="5" ht="20.85" customHeight="1" spans="1:253">
      <c r="A5" s="8" t="s">
        <v>40</v>
      </c>
      <c r="B5" s="16">
        <f t="shared" si="0"/>
        <v>1086340</v>
      </c>
      <c r="C5" s="16">
        <f t="shared" si="0"/>
        <v>1103877</v>
      </c>
      <c r="D5" s="17">
        <f t="shared" ref="D5:D35" si="1">IFERROR(C5/B5,0)</f>
        <v>1.01614319642101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</row>
    <row r="6" ht="20.85" customHeight="1" spans="1:253">
      <c r="A6" s="8" t="s">
        <v>41</v>
      </c>
      <c r="B6" s="16">
        <f t="shared" si="0"/>
        <v>32379</v>
      </c>
      <c r="C6" s="16">
        <f t="shared" si="0"/>
        <v>36296</v>
      </c>
      <c r="D6" s="17">
        <f t="shared" si="1"/>
        <v>1.12097347045925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</row>
    <row r="7" ht="20.85" customHeight="1" spans="1:253">
      <c r="A7" s="8" t="s">
        <v>42</v>
      </c>
      <c r="B7" s="16">
        <f t="shared" si="0"/>
        <v>211951</v>
      </c>
      <c r="C7" s="16">
        <f t="shared" si="0"/>
        <v>248818</v>
      </c>
      <c r="D7" s="17">
        <f t="shared" si="1"/>
        <v>1.17394114677449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</row>
    <row r="8" ht="20.85" customHeight="1" spans="1:253">
      <c r="A8" s="8" t="s">
        <v>8</v>
      </c>
      <c r="B8" s="11"/>
      <c r="C8" s="11"/>
      <c r="D8" s="10">
        <f t="shared" si="1"/>
        <v>0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</row>
    <row r="9" ht="20.85" customHeight="1" spans="1:253">
      <c r="A9" s="8" t="s">
        <v>40</v>
      </c>
      <c r="B9" s="11"/>
      <c r="C9" s="11"/>
      <c r="D9" s="10">
        <f t="shared" si="1"/>
        <v>0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</row>
    <row r="10" ht="20.85" customHeight="1" spans="1:253">
      <c r="A10" s="8" t="s">
        <v>41</v>
      </c>
      <c r="B10" s="11"/>
      <c r="C10" s="11"/>
      <c r="D10" s="10">
        <f t="shared" si="1"/>
        <v>0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</row>
    <row r="11" ht="20.85" customHeight="1" spans="1:253">
      <c r="A11" s="8" t="s">
        <v>42</v>
      </c>
      <c r="B11" s="11"/>
      <c r="C11" s="11"/>
      <c r="D11" s="10">
        <f t="shared" si="1"/>
        <v>0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</row>
    <row r="12" ht="20.85" customHeight="1" spans="1:253">
      <c r="A12" s="8" t="s">
        <v>43</v>
      </c>
      <c r="B12" s="11">
        <v>380069</v>
      </c>
      <c r="C12" s="23">
        <v>403892</v>
      </c>
      <c r="D12" s="10">
        <f t="shared" si="1"/>
        <v>1.06268072376332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</row>
    <row r="13" ht="20.85" customHeight="1" spans="1:253">
      <c r="A13" s="8" t="s">
        <v>40</v>
      </c>
      <c r="B13" s="11">
        <v>169800</v>
      </c>
      <c r="C13" s="11">
        <v>168984</v>
      </c>
      <c r="D13" s="10">
        <f t="shared" si="1"/>
        <v>0.995194346289753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</row>
    <row r="14" ht="20.85" customHeight="1" spans="1:253">
      <c r="A14" s="8" t="s">
        <v>41</v>
      </c>
      <c r="B14" s="11">
        <v>1364</v>
      </c>
      <c r="C14" s="11">
        <v>900</v>
      </c>
      <c r="D14" s="10">
        <f t="shared" si="1"/>
        <v>0.659824046920821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</row>
    <row r="15" ht="20.85" customHeight="1" spans="1:253">
      <c r="A15" s="8" t="s">
        <v>42</v>
      </c>
      <c r="B15" s="11">
        <v>131592</v>
      </c>
      <c r="C15" s="11">
        <v>156000</v>
      </c>
      <c r="D15" s="10">
        <f t="shared" si="1"/>
        <v>1.18548240014591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</row>
    <row r="16" ht="20.85" customHeight="1" spans="1:253">
      <c r="A16" s="8" t="s">
        <v>44</v>
      </c>
      <c r="B16" s="11">
        <v>24499</v>
      </c>
      <c r="C16" s="23">
        <v>25288</v>
      </c>
      <c r="D16" s="10">
        <f t="shared" si="1"/>
        <v>1.03220539613862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</row>
    <row r="17" ht="20.85" customHeight="1" spans="1:253">
      <c r="A17" s="8" t="s">
        <v>40</v>
      </c>
      <c r="B17" s="11">
        <v>4184</v>
      </c>
      <c r="C17" s="11">
        <v>4452</v>
      </c>
      <c r="D17" s="10">
        <f t="shared" si="1"/>
        <v>1.06405353728489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</row>
    <row r="18" ht="20.85" customHeight="1" spans="1:253">
      <c r="A18" s="8" t="s">
        <v>41</v>
      </c>
      <c r="B18" s="11">
        <v>497</v>
      </c>
      <c r="C18" s="11">
        <v>662</v>
      </c>
      <c r="D18" s="10">
        <f t="shared" si="1"/>
        <v>1.33199195171026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</row>
    <row r="19" ht="20.85" customHeight="1" spans="1:253">
      <c r="A19" s="8" t="s">
        <v>42</v>
      </c>
      <c r="B19" s="11">
        <v>19564</v>
      </c>
      <c r="C19" s="11">
        <v>19566</v>
      </c>
      <c r="D19" s="10">
        <f t="shared" si="1"/>
        <v>1.00010222858311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</row>
    <row r="20" ht="20.85" customHeight="1" spans="1:253">
      <c r="A20" s="8" t="s">
        <v>45</v>
      </c>
      <c r="B20" s="11">
        <v>843641</v>
      </c>
      <c r="C20" s="23">
        <v>881608</v>
      </c>
      <c r="D20" s="10">
        <f t="shared" si="1"/>
        <v>1.04500373974238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</row>
    <row r="21" ht="20.85" customHeight="1" spans="1:253">
      <c r="A21" s="8" t="s">
        <v>40</v>
      </c>
      <c r="B21" s="11">
        <v>814407</v>
      </c>
      <c r="C21" s="11">
        <v>834000</v>
      </c>
      <c r="D21" s="10">
        <f t="shared" si="1"/>
        <v>1.02405799557224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</row>
    <row r="22" ht="20.85" customHeight="1" spans="1:253">
      <c r="A22" s="8" t="s">
        <v>41</v>
      </c>
      <c r="B22" s="11">
        <v>27000</v>
      </c>
      <c r="C22" s="11">
        <v>32480</v>
      </c>
      <c r="D22" s="10">
        <f>IFERROR(C23/B22,0)</f>
        <v>0.32762962962963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</row>
    <row r="23" ht="20.85" customHeight="1" spans="1:253">
      <c r="A23" s="8" t="s">
        <v>42</v>
      </c>
      <c r="B23" s="11">
        <v>0</v>
      </c>
      <c r="C23" s="11">
        <v>8846</v>
      </c>
      <c r="D23" s="10">
        <f>IFERROR(C23/B23,0)</f>
        <v>0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</row>
    <row r="24" ht="20.85" customHeight="1" spans="1:253">
      <c r="A24" s="8" t="s">
        <v>46</v>
      </c>
      <c r="B24" s="11">
        <v>96239</v>
      </c>
      <c r="C24" s="23">
        <v>97161</v>
      </c>
      <c r="D24" s="10">
        <f t="shared" si="1"/>
        <v>1.00958031567244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</row>
    <row r="25" ht="20.85" customHeight="1" spans="1:253">
      <c r="A25" s="8" t="s">
        <v>40</v>
      </c>
      <c r="B25" s="11">
        <v>33444</v>
      </c>
      <c r="C25" s="11">
        <v>31156</v>
      </c>
      <c r="D25" s="10">
        <f t="shared" si="1"/>
        <v>0.93158713072599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</row>
    <row r="26" ht="20.85" customHeight="1" spans="1:253">
      <c r="A26" s="8" t="s">
        <v>41</v>
      </c>
      <c r="B26" s="11">
        <v>2000</v>
      </c>
      <c r="C26" s="11">
        <v>1300</v>
      </c>
      <c r="D26" s="10">
        <f t="shared" si="1"/>
        <v>0.65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</row>
    <row r="27" ht="20.85" customHeight="1" spans="1:253">
      <c r="A27" s="8" t="s">
        <v>42</v>
      </c>
      <c r="B27" s="11">
        <v>60795</v>
      </c>
      <c r="C27" s="11">
        <v>64406</v>
      </c>
      <c r="D27" s="10">
        <f t="shared" si="1"/>
        <v>1.05939633193519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</row>
    <row r="28" ht="20.85" customHeight="1" spans="1:253">
      <c r="A28" s="8" t="s">
        <v>47</v>
      </c>
      <c r="B28" s="11"/>
      <c r="C28" s="23"/>
      <c r="D28" s="10">
        <f t="shared" si="1"/>
        <v>0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</row>
    <row r="29" ht="20.85" customHeight="1" spans="1:253">
      <c r="A29" s="8" t="s">
        <v>40</v>
      </c>
      <c r="B29" s="11"/>
      <c r="C29" s="11"/>
      <c r="D29" s="10">
        <f t="shared" si="1"/>
        <v>0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</row>
    <row r="30" ht="20.85" customHeight="1" spans="1:253">
      <c r="A30" s="8" t="s">
        <v>41</v>
      </c>
      <c r="B30" s="11"/>
      <c r="C30" s="11"/>
      <c r="D30" s="10">
        <f t="shared" si="1"/>
        <v>0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</row>
    <row r="31" ht="20.85" customHeight="1" spans="1:253">
      <c r="A31" s="8" t="s">
        <v>42</v>
      </c>
      <c r="B31" s="11"/>
      <c r="C31" s="11"/>
      <c r="D31" s="10">
        <f t="shared" si="1"/>
        <v>0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</row>
    <row r="32" ht="20.85" customHeight="1" spans="1:253">
      <c r="A32" s="8" t="s">
        <v>48</v>
      </c>
      <c r="B32" s="11">
        <v>66076</v>
      </c>
      <c r="C32" s="23">
        <v>67087</v>
      </c>
      <c r="D32" s="10">
        <f t="shared" si="1"/>
        <v>1.01530056298807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</row>
    <row r="33" ht="20.85" customHeight="1" spans="1:253">
      <c r="A33" s="8" t="s">
        <v>40</v>
      </c>
      <c r="B33" s="11">
        <v>64505</v>
      </c>
      <c r="C33" s="11">
        <v>65285</v>
      </c>
      <c r="D33" s="10">
        <f t="shared" si="1"/>
        <v>1.01209208588482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</row>
    <row r="34" ht="20.85" customHeight="1" spans="1:253">
      <c r="A34" s="8" t="s">
        <v>41</v>
      </c>
      <c r="B34" s="11">
        <v>1518</v>
      </c>
      <c r="C34" s="11">
        <v>954</v>
      </c>
      <c r="D34" s="10">
        <f t="shared" si="1"/>
        <v>0.628458498023715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</row>
    <row r="35" ht="20.85" customHeight="1" spans="1:253">
      <c r="A35" s="8" t="s">
        <v>42</v>
      </c>
      <c r="B35" s="11"/>
      <c r="C35" s="11"/>
      <c r="D35" s="10">
        <f t="shared" si="1"/>
        <v>0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</row>
    <row r="36" ht="63.75" customHeight="1" spans="1:253">
      <c r="A36" s="28"/>
      <c r="B36" s="31"/>
      <c r="C36" s="31"/>
      <c r="D36" s="31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</row>
  </sheetData>
  <mergeCells count="3">
    <mergeCell ref="A1:D1"/>
    <mergeCell ref="A2:D2"/>
    <mergeCell ref="A36:D36"/>
  </mergeCells>
  <printOptions horizontalCentered="1"/>
  <pageMargins left="0.354330708661417" right="0.236220472440945" top="0.3" bottom="0.433070866141732" header="0.236220472440945" footer="0.236220472440945"/>
  <pageSetup paperSize="9" firstPageNumber="18" orientation="portrait" useFirstPageNumber="1" errors="blank"/>
  <headerFooter alignWithMargins="0">
    <oddFooter>&amp;C&amp;12-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表1-乌鲁木齐平衡</vt:lpstr>
      <vt:lpstr>表2-2021乌鲁木齐收入执行</vt:lpstr>
      <vt:lpstr>表3-2021乌鲁木齐支出执行</vt:lpstr>
      <vt:lpstr>表4-2021乌鲁木齐结余执行</vt:lpstr>
      <vt:lpstr>表5-2022乌鲁木齐收入预算</vt:lpstr>
      <vt:lpstr>表6-2022乌鲁木齐支出预算</vt:lpstr>
      <vt:lpstr>表7-2022乌鲁木齐结余预算</vt:lpstr>
      <vt:lpstr>表8-本级平衡 </vt:lpstr>
      <vt:lpstr>表9-2021年本级收入执行</vt:lpstr>
      <vt:lpstr>表10-2021年本级支出执行</vt:lpstr>
      <vt:lpstr>表11-2021年本级结余执行</vt:lpstr>
      <vt:lpstr>表12-2022年本级收入预算</vt:lpstr>
      <vt:lpstr>表13-2022年本级支出预算</vt:lpstr>
      <vt:lpstr>表14-2021年本级结余预算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碧海蓝天</cp:lastModifiedBy>
  <dcterms:created xsi:type="dcterms:W3CDTF">2018-12-12T12:52:00Z</dcterms:created>
  <cp:lastPrinted>2021-12-31T09:47:00Z</cp:lastPrinted>
  <dcterms:modified xsi:type="dcterms:W3CDTF">2022-03-23T02:32:41Z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6FAFC1B1E8694DAE8E2B879AB9C55CBE</vt:lpwstr>
  </property>
</Properties>
</file>